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G330" i="9"/>
  <c r="F330" i="9"/>
  <c r="H329" i="9"/>
  <c r="G329" i="9"/>
  <c r="F329" i="9"/>
  <c r="H328" i="9"/>
  <c r="G328" i="9"/>
  <c r="F328" i="9"/>
  <c r="H327" i="9"/>
  <c r="G327" i="9"/>
  <c r="F327" i="9"/>
  <c r="H326" i="9"/>
  <c r="E326" i="9" s="1"/>
  <c r="B326" i="9" s="1"/>
  <c r="G326" i="9"/>
  <c r="F326" i="9"/>
  <c r="H325" i="9"/>
  <c r="E325" i="9" s="1"/>
  <c r="B325" i="9" s="1"/>
  <c r="G325" i="9"/>
  <c r="F325" i="9"/>
  <c r="H324" i="9"/>
  <c r="G324" i="9"/>
  <c r="F324" i="9"/>
  <c r="H323" i="9"/>
  <c r="E323" i="9" s="1"/>
  <c r="B323" i="9" s="1"/>
  <c r="G323" i="9"/>
  <c r="F323" i="9"/>
  <c r="H322" i="9"/>
  <c r="E322" i="9" s="1"/>
  <c r="B322" i="9" s="1"/>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F284" i="9" s="1"/>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H142" i="9"/>
  <c r="E142" i="9" s="1"/>
  <c r="B142" i="9" s="1"/>
  <c r="G142" i="9"/>
  <c r="F142" i="9"/>
  <c r="H141" i="9"/>
  <c r="E141" i="9" s="1"/>
  <c r="G141" i="9"/>
  <c r="F141" i="9"/>
  <c r="H140" i="9"/>
  <c r="G140" i="9"/>
  <c r="F140" i="9"/>
  <c r="H139" i="9"/>
  <c r="G139" i="9"/>
  <c r="F139" i="9"/>
  <c r="H138" i="9"/>
  <c r="G138" i="9"/>
  <c r="F138" i="9"/>
  <c r="E138" i="9"/>
  <c r="B138" i="9" s="1"/>
  <c r="H137" i="9"/>
  <c r="E137" i="9" s="1"/>
  <c r="B137" i="9" s="1"/>
  <c r="G137" i="9"/>
  <c r="F137" i="9"/>
  <c r="H136" i="9"/>
  <c r="G136" i="9"/>
  <c r="F136" i="9"/>
  <c r="H135" i="9"/>
  <c r="G135" i="9"/>
  <c r="F135" i="9"/>
  <c r="H134" i="9"/>
  <c r="E134" i="9" s="1"/>
  <c r="B134" i="9" s="1"/>
  <c r="G134" i="9"/>
  <c r="F134" i="9"/>
  <c r="H133" i="9"/>
  <c r="E133" i="9" s="1"/>
  <c r="G133" i="9"/>
  <c r="F133" i="9"/>
  <c r="H132" i="9"/>
  <c r="G132" i="9"/>
  <c r="E132" i="9" s="1"/>
  <c r="B132" i="9" s="1"/>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G110" i="9"/>
  <c r="F110" i="9"/>
  <c r="H109" i="9"/>
  <c r="G109" i="9"/>
  <c r="F109" i="9"/>
  <c r="H108" i="9"/>
  <c r="G108" i="9"/>
  <c r="F108" i="9"/>
  <c r="H107" i="9"/>
  <c r="G107" i="9"/>
  <c r="F107" i="9"/>
  <c r="E107" i="9"/>
  <c r="B107" i="9" s="1"/>
  <c r="H106" i="9"/>
  <c r="E106" i="9" s="1"/>
  <c r="B106" i="9" s="1"/>
  <c r="G106" i="9"/>
  <c r="F106" i="9"/>
  <c r="H105" i="9"/>
  <c r="G105" i="9"/>
  <c r="F105" i="9"/>
  <c r="H104" i="9"/>
  <c r="G104" i="9"/>
  <c r="F104" i="9"/>
  <c r="H103" i="9"/>
  <c r="E103" i="9" s="1"/>
  <c r="B103" i="9" s="1"/>
  <c r="G103" i="9"/>
  <c r="F103" i="9"/>
  <c r="H102" i="9"/>
  <c r="E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G94" i="9"/>
  <c r="F94" i="9"/>
  <c r="H93" i="9"/>
  <c r="G93" i="9"/>
  <c r="F93" i="9"/>
  <c r="H92" i="9"/>
  <c r="G92" i="9"/>
  <c r="F92" i="9"/>
  <c r="H91" i="9"/>
  <c r="G91" i="9"/>
  <c r="F91" i="9"/>
  <c r="E91" i="9"/>
  <c r="B91" i="9" s="1"/>
  <c r="H90" i="9"/>
  <c r="E90" i="9" s="1"/>
  <c r="B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C1681" i="1" s="1"/>
  <c r="D97" i="8"/>
  <c r="D92" i="8"/>
  <c r="D87" i="8"/>
  <c r="D82" i="8"/>
  <c r="D77" i="8"/>
  <c r="D72" i="8"/>
  <c r="D67" i="8"/>
  <c r="D62" i="8"/>
  <c r="D57" i="8"/>
  <c r="D51" i="8" s="1"/>
  <c r="D52" i="8"/>
  <c r="D46" i="8"/>
  <c r="D37" i="8"/>
  <c r="D27" i="8"/>
  <c r="D18" i="8"/>
  <c r="D8" i="8"/>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1260" i="1" s="1"/>
  <c r="H1260" i="1" s="1"/>
  <c r="D256" i="5"/>
  <c r="F255" i="5"/>
  <c r="D255" i="5"/>
  <c r="F254" i="5"/>
  <c r="F253" i="5"/>
  <c r="E252" i="5"/>
  <c r="F252" i="5" s="1"/>
  <c r="D252" i="5"/>
  <c r="F250" i="5"/>
  <c r="F249" i="5"/>
  <c r="F248" i="5"/>
  <c r="E248" i="5"/>
  <c r="D248" i="5"/>
  <c r="F247" i="5"/>
  <c r="F246" i="5"/>
  <c r="F245" i="5"/>
  <c r="F244" i="5"/>
  <c r="F243" i="5"/>
  <c r="F242" i="5"/>
  <c r="F241" i="5"/>
  <c r="F240" i="5"/>
  <c r="F239" i="5"/>
  <c r="F238" i="5"/>
  <c r="E237" i="5"/>
  <c r="D1241" i="1" s="1"/>
  <c r="H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155" i="1" s="1"/>
  <c r="G1155" i="1" s="1"/>
  <c r="D150" i="5"/>
  <c r="F149" i="5"/>
  <c r="F148" i="5"/>
  <c r="F146" i="5"/>
  <c r="F145" i="5"/>
  <c r="F144" i="5"/>
  <c r="E143" i="5"/>
  <c r="D143" i="5"/>
  <c r="F143" i="5" s="1"/>
  <c r="F142" i="5"/>
  <c r="F141" i="5"/>
  <c r="F140" i="5"/>
  <c r="F139" i="5"/>
  <c r="F138" i="5"/>
  <c r="F137" i="5"/>
  <c r="F136" i="5"/>
  <c r="E136" i="5"/>
  <c r="E135" i="5" s="1"/>
  <c r="D1140" i="1" s="1"/>
  <c r="D136" i="5"/>
  <c r="D135" i="5" s="1"/>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1081" i="1" s="1"/>
  <c r="D76" i="5"/>
  <c r="F75" i="5"/>
  <c r="F74" i="5"/>
  <c r="F73" i="5"/>
  <c r="F72" i="5"/>
  <c r="E71" i="5"/>
  <c r="F71" i="5" s="1"/>
  <c r="D71"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2" i="1" s="1"/>
  <c r="G482" i="1" s="1"/>
  <c r="D488" i="4"/>
  <c r="F487" i="4"/>
  <c r="F486" i="4"/>
  <c r="E485" i="4"/>
  <c r="D485" i="4"/>
  <c r="D479" i="4" s="1"/>
  <c r="F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1" i="1" s="1"/>
  <c r="H431" i="1" s="1"/>
  <c r="D437" i="4"/>
  <c r="D431" i="4" s="1"/>
  <c r="F436" i="4"/>
  <c r="F435" i="4"/>
  <c r="F434" i="4"/>
  <c r="F433" i="4"/>
  <c r="F432" i="4"/>
  <c r="E432" i="4"/>
  <c r="D432" i="4"/>
  <c r="E428" i="4"/>
  <c r="F428" i="4" s="1"/>
  <c r="D428" i="4"/>
  <c r="E427" i="4"/>
  <c r="F427" i="4" s="1"/>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E262" i="4" s="1"/>
  <c r="D258" i="1" s="1"/>
  <c r="G258" i="1"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27" i="1" s="1"/>
  <c r="G227" i="1" s="1"/>
  <c r="D231" i="4"/>
  <c r="D230" i="4" s="1"/>
  <c r="F230" i="4"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H136" i="1" s="1"/>
  <c r="D141" i="4"/>
  <c r="D140" i="4" s="1"/>
  <c r="F139" i="4"/>
  <c r="F138" i="4"/>
  <c r="F137" i="4"/>
  <c r="F136" i="4"/>
  <c r="E135" i="4"/>
  <c r="E134" i="4" s="1"/>
  <c r="D130" i="1" s="1"/>
  <c r="H130" i="1" s="1"/>
  <c r="D135" i="4"/>
  <c r="D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3" i="1"/>
  <c r="C1683" i="1"/>
  <c r="H1683" i="1" s="1"/>
  <c r="C1682" i="1"/>
  <c r="H1682" i="1" s="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G1664" i="1"/>
  <c r="C1664" i="1"/>
  <c r="H1663" i="1"/>
  <c r="G1663" i="1"/>
  <c r="C1663" i="1"/>
  <c r="C1662" i="1"/>
  <c r="C1661" i="1"/>
  <c r="H1660" i="1"/>
  <c r="G1660" i="1"/>
  <c r="C1660" i="1"/>
  <c r="H1659" i="1"/>
  <c r="G1659" i="1"/>
  <c r="C1659" i="1"/>
  <c r="G1658" i="1"/>
  <c r="C1658" i="1"/>
  <c r="H1658" i="1" s="1"/>
  <c r="C1657" i="1"/>
  <c r="H1656" i="1"/>
  <c r="G1656" i="1"/>
  <c r="C1656" i="1"/>
  <c r="H1655" i="1"/>
  <c r="G1655" i="1"/>
  <c r="C1655" i="1"/>
  <c r="C1654" i="1"/>
  <c r="H1654" i="1" s="1"/>
  <c r="C1653" i="1"/>
  <c r="H1652" i="1"/>
  <c r="G1652" i="1"/>
  <c r="C1652" i="1"/>
  <c r="H1651" i="1"/>
  <c r="G1651" i="1"/>
  <c r="C1651" i="1"/>
  <c r="G1650" i="1"/>
  <c r="C1650" i="1"/>
  <c r="H1650" i="1" s="1"/>
  <c r="C1649" i="1"/>
  <c r="H1648" i="1"/>
  <c r="G1648" i="1"/>
  <c r="C1648" i="1"/>
  <c r="H1647" i="1"/>
  <c r="G1647" i="1"/>
  <c r="C1647" i="1"/>
  <c r="C1646" i="1"/>
  <c r="C1645" i="1"/>
  <c r="H1644" i="1"/>
  <c r="G1644" i="1"/>
  <c r="C1644" i="1"/>
  <c r="H1643" i="1"/>
  <c r="G1643" i="1"/>
  <c r="C1643" i="1"/>
  <c r="G1642" i="1"/>
  <c r="C1642" i="1"/>
  <c r="H1642" i="1" s="1"/>
  <c r="C1641" i="1"/>
  <c r="H1640" i="1"/>
  <c r="G1640" i="1"/>
  <c r="C1640" i="1"/>
  <c r="H1639" i="1"/>
  <c r="G1639" i="1"/>
  <c r="C1639" i="1"/>
  <c r="C1638" i="1"/>
  <c r="H1638" i="1" s="1"/>
  <c r="C1637" i="1"/>
  <c r="H1636" i="1"/>
  <c r="G1636" i="1"/>
  <c r="C1636" i="1"/>
  <c r="C1635" i="1"/>
  <c r="G1635" i="1" s="1"/>
  <c r="C1634" i="1"/>
  <c r="H1634" i="1" s="1"/>
  <c r="C1633" i="1"/>
  <c r="H1632" i="1"/>
  <c r="G1632" i="1"/>
  <c r="C1632" i="1"/>
  <c r="H1631" i="1"/>
  <c r="G1631" i="1"/>
  <c r="C1631" i="1"/>
  <c r="C1630" i="1"/>
  <c r="C1629" i="1"/>
  <c r="H1627" i="1"/>
  <c r="G1627" i="1"/>
  <c r="C1627" i="1"/>
  <c r="G1626" i="1"/>
  <c r="C1626" i="1"/>
  <c r="H1626" i="1" s="1"/>
  <c r="C1625" i="1"/>
  <c r="H1624" i="1"/>
  <c r="G1624" i="1"/>
  <c r="C1624" i="1"/>
  <c r="H1623" i="1"/>
  <c r="G1623" i="1"/>
  <c r="C1623" i="1"/>
  <c r="H1620" i="1"/>
  <c r="G1620" i="1"/>
  <c r="C1620" i="1"/>
  <c r="H1619" i="1"/>
  <c r="G1619" i="1"/>
  <c r="C1619" i="1"/>
  <c r="C1618" i="1"/>
  <c r="H1618" i="1" s="1"/>
  <c r="C1617" i="1"/>
  <c r="H1616" i="1"/>
  <c r="G1616" i="1"/>
  <c r="C1616" i="1"/>
  <c r="H1615" i="1"/>
  <c r="G1615" i="1"/>
  <c r="C1615" i="1"/>
  <c r="C1614" i="1"/>
  <c r="C1613" i="1"/>
  <c r="G1612" i="1"/>
  <c r="C1612" i="1"/>
  <c r="H1612" i="1" s="1"/>
  <c r="C1611" i="1"/>
  <c r="H1611" i="1" s="1"/>
  <c r="C1610" i="1"/>
  <c r="H1610" i="1" s="1"/>
  <c r="C1609" i="1"/>
  <c r="G1608" i="1"/>
  <c r="C1608" i="1"/>
  <c r="H1608" i="1" s="1"/>
  <c r="G1607" i="1"/>
  <c r="C1607" i="1"/>
  <c r="H1607" i="1" s="1"/>
  <c r="C1606" i="1"/>
  <c r="H1606" i="1" s="1"/>
  <c r="C1605" i="1"/>
  <c r="C1604" i="1"/>
  <c r="H1604" i="1" s="1"/>
  <c r="C1603" i="1"/>
  <c r="H1603" i="1" s="1"/>
  <c r="C1601" i="1"/>
  <c r="C1600" i="1"/>
  <c r="H1600" i="1" s="1"/>
  <c r="C1599" i="1"/>
  <c r="G1599" i="1" s="1"/>
  <c r="C1598" i="1"/>
  <c r="C1597" i="1"/>
  <c r="C1596" i="1"/>
  <c r="H1596" i="1" s="1"/>
  <c r="C1595" i="1"/>
  <c r="H1595" i="1" s="1"/>
  <c r="C1594" i="1"/>
  <c r="H1594" i="1" s="1"/>
  <c r="C1593" i="1"/>
  <c r="G1593" i="1" s="1"/>
  <c r="C1592" i="1"/>
  <c r="H1592" i="1" s="1"/>
  <c r="C1591" i="1"/>
  <c r="H1591" i="1" s="1"/>
  <c r="C1590" i="1"/>
  <c r="H1590" i="1" s="1"/>
  <c r="C1589" i="1"/>
  <c r="G1589" i="1" s="1"/>
  <c r="C1588" i="1"/>
  <c r="G1588" i="1" s="1"/>
  <c r="C1587" i="1"/>
  <c r="H1587" i="1" s="1"/>
  <c r="C1586" i="1"/>
  <c r="H1586" i="1" s="1"/>
  <c r="C1585" i="1"/>
  <c r="G1585" i="1" s="1"/>
  <c r="C1584" i="1"/>
  <c r="H1584" i="1" s="1"/>
  <c r="G1582" i="1"/>
  <c r="C1582" i="1"/>
  <c r="J1581" i="1"/>
  <c r="G1581" i="1"/>
  <c r="D1581" i="1"/>
  <c r="H1581" i="1" s="1"/>
  <c r="C1581" i="1"/>
  <c r="D1580" i="1"/>
  <c r="H1580" i="1" s="1"/>
  <c r="C1580" i="1"/>
  <c r="J1579" i="1"/>
  <c r="H1579" i="1"/>
  <c r="G1579" i="1"/>
  <c r="I1579" i="1" s="1"/>
  <c r="D1579" i="1"/>
  <c r="C1579" i="1"/>
  <c r="D1578" i="1"/>
  <c r="C1578" i="1"/>
  <c r="H1577" i="1"/>
  <c r="D1577" i="1"/>
  <c r="C1577" i="1"/>
  <c r="G1577" i="1" s="1"/>
  <c r="H1576" i="1"/>
  <c r="D1576" i="1"/>
  <c r="G1576" i="1" s="1"/>
  <c r="C1576" i="1"/>
  <c r="J1575" i="1"/>
  <c r="D1575" i="1"/>
  <c r="C1575" i="1"/>
  <c r="D1574" i="1"/>
  <c r="C1574" i="1"/>
  <c r="H1573" i="1"/>
  <c r="D1573" i="1"/>
  <c r="C1573" i="1"/>
  <c r="G1573" i="1" s="1"/>
  <c r="I1573" i="1" s="1"/>
  <c r="D1572" i="1"/>
  <c r="H1572" i="1" s="1"/>
  <c r="C1572" i="1"/>
  <c r="D1571" i="1"/>
  <c r="C1571" i="1"/>
  <c r="D1570" i="1"/>
  <c r="C1570" i="1"/>
  <c r="J1569" i="1"/>
  <c r="D1569" i="1"/>
  <c r="C1569" i="1"/>
  <c r="G1569" i="1" s="1"/>
  <c r="H1568" i="1"/>
  <c r="D1568" i="1"/>
  <c r="C1568" i="1"/>
  <c r="J1567" i="1"/>
  <c r="H1567" i="1"/>
  <c r="D1567" i="1"/>
  <c r="C1567" i="1"/>
  <c r="G1567" i="1" s="1"/>
  <c r="D1566" i="1"/>
  <c r="C1566" i="1"/>
  <c r="J1565" i="1"/>
  <c r="H1565" i="1"/>
  <c r="D1565" i="1"/>
  <c r="C1565" i="1"/>
  <c r="G1565" i="1" s="1"/>
  <c r="D1564" i="1"/>
  <c r="C1564" i="1"/>
  <c r="D1563" i="1"/>
  <c r="G1563" i="1" s="1"/>
  <c r="C1563" i="1"/>
  <c r="J1562" i="1"/>
  <c r="D1562" i="1"/>
  <c r="C1562" i="1"/>
  <c r="G1562" i="1" s="1"/>
  <c r="H1561" i="1"/>
  <c r="D1561" i="1"/>
  <c r="C1561" i="1"/>
  <c r="J1560" i="1"/>
  <c r="H1560" i="1"/>
  <c r="D1560" i="1"/>
  <c r="C1560" i="1"/>
  <c r="G1560" i="1" s="1"/>
  <c r="D1559" i="1"/>
  <c r="C1559" i="1"/>
  <c r="D1558" i="1"/>
  <c r="H1558" i="1" s="1"/>
  <c r="C1558" i="1"/>
  <c r="D1557" i="1"/>
  <c r="C1557" i="1"/>
  <c r="D1556" i="1"/>
  <c r="C1556" i="1"/>
  <c r="J1554" i="1"/>
  <c r="H1554" i="1"/>
  <c r="D1554" i="1"/>
  <c r="C1554" i="1"/>
  <c r="G1554" i="1" s="1"/>
  <c r="D1553" i="1"/>
  <c r="C1553" i="1"/>
  <c r="J1552" i="1"/>
  <c r="H1552" i="1"/>
  <c r="D1552" i="1"/>
  <c r="C1552" i="1"/>
  <c r="G1552" i="1" s="1"/>
  <c r="D1551" i="1"/>
  <c r="C1551" i="1"/>
  <c r="D1550" i="1"/>
  <c r="C1550" i="1"/>
  <c r="D1549" i="1"/>
  <c r="C1549" i="1"/>
  <c r="J1548" i="1"/>
  <c r="D1548" i="1"/>
  <c r="C1548" i="1"/>
  <c r="G1548" i="1" s="1"/>
  <c r="G1547" i="1"/>
  <c r="D1547" i="1"/>
  <c r="C1547" i="1"/>
  <c r="H1546" i="1"/>
  <c r="G1546" i="1"/>
  <c r="I1546" i="1" s="1"/>
  <c r="D1546" i="1"/>
  <c r="C1546" i="1"/>
  <c r="J1546" i="1" s="1"/>
  <c r="G1545" i="1"/>
  <c r="I1545" i="1" s="1"/>
  <c r="D1545" i="1"/>
  <c r="C1545" i="1"/>
  <c r="H1545" i="1" s="1"/>
  <c r="H1544" i="1"/>
  <c r="G1544" i="1"/>
  <c r="I1544" i="1" s="1"/>
  <c r="D1544" i="1"/>
  <c r="C1544" i="1"/>
  <c r="J1544" i="1" s="1"/>
  <c r="G1543" i="1"/>
  <c r="I1543" i="1" s="1"/>
  <c r="D1543" i="1"/>
  <c r="C1543" i="1"/>
  <c r="H1543" i="1" s="1"/>
  <c r="D1542" i="1"/>
  <c r="H1542" i="1" s="1"/>
  <c r="C1542" i="1"/>
  <c r="J1541" i="1"/>
  <c r="G1541" i="1"/>
  <c r="I1541" i="1" s="1"/>
  <c r="D1541" i="1"/>
  <c r="C1541" i="1"/>
  <c r="H1541" i="1" s="1"/>
  <c r="D1540" i="1"/>
  <c r="C1540" i="1"/>
  <c r="G1539" i="1"/>
  <c r="D1539" i="1"/>
  <c r="C1539" i="1"/>
  <c r="H1539" i="1" s="1"/>
  <c r="D1536" i="1"/>
  <c r="C1536" i="1"/>
  <c r="D1535" i="1"/>
  <c r="C1535" i="1"/>
  <c r="H1535" i="1" s="1"/>
  <c r="D1534" i="1"/>
  <c r="G1534" i="1" s="1"/>
  <c r="C1534" i="1"/>
  <c r="D1533" i="1"/>
  <c r="C1533" i="1"/>
  <c r="D1532" i="1"/>
  <c r="C1532" i="1"/>
  <c r="D1531" i="1"/>
  <c r="G1531" i="1" s="1"/>
  <c r="C1531" i="1"/>
  <c r="H1531" i="1" s="1"/>
  <c r="D1530" i="1"/>
  <c r="G1530" i="1" s="1"/>
  <c r="C1530" i="1"/>
  <c r="D1529" i="1"/>
  <c r="G1529" i="1" s="1"/>
  <c r="C1529" i="1"/>
  <c r="H1529" i="1" s="1"/>
  <c r="D1528" i="1"/>
  <c r="C1528" i="1"/>
  <c r="D1527" i="1"/>
  <c r="C1527" i="1"/>
  <c r="H1527" i="1" s="1"/>
  <c r="D1526" i="1"/>
  <c r="G1526" i="1" s="1"/>
  <c r="C1526" i="1"/>
  <c r="D1525" i="1"/>
  <c r="C1525" i="1"/>
  <c r="D1524" i="1"/>
  <c r="C1524" i="1"/>
  <c r="D1523" i="1"/>
  <c r="G1523" i="1" s="1"/>
  <c r="C1523" i="1"/>
  <c r="H1523" i="1" s="1"/>
  <c r="D1522" i="1"/>
  <c r="G1522" i="1" s="1"/>
  <c r="C1522" i="1"/>
  <c r="D1521" i="1"/>
  <c r="G1521" i="1" s="1"/>
  <c r="C1521" i="1"/>
  <c r="H1521" i="1" s="1"/>
  <c r="D1520" i="1"/>
  <c r="C1520" i="1"/>
  <c r="D1519" i="1"/>
  <c r="C1519" i="1"/>
  <c r="H1519" i="1" s="1"/>
  <c r="D1518" i="1"/>
  <c r="G1518" i="1" s="1"/>
  <c r="C1518" i="1"/>
  <c r="D1517" i="1"/>
  <c r="C1517" i="1"/>
  <c r="D1516" i="1"/>
  <c r="C1516" i="1"/>
  <c r="D1515" i="1"/>
  <c r="G1515" i="1" s="1"/>
  <c r="C1515" i="1"/>
  <c r="H1515" i="1" s="1"/>
  <c r="D1514" i="1"/>
  <c r="G1514" i="1" s="1"/>
  <c r="C1514" i="1"/>
  <c r="D1513" i="1"/>
  <c r="G1513" i="1" s="1"/>
  <c r="C1513" i="1"/>
  <c r="H1513" i="1" s="1"/>
  <c r="G1512" i="1"/>
  <c r="D1512" i="1"/>
  <c r="C1512" i="1"/>
  <c r="H1512" i="1" s="1"/>
  <c r="D1511" i="1"/>
  <c r="C1511" i="1"/>
  <c r="D1509" i="1"/>
  <c r="G1509" i="1" s="1"/>
  <c r="C1509" i="1"/>
  <c r="H1509" i="1" s="1"/>
  <c r="D1508" i="1"/>
  <c r="G1508" i="1" s="1"/>
  <c r="C1508" i="1"/>
  <c r="H1508" i="1" s="1"/>
  <c r="D1507" i="1"/>
  <c r="C1507" i="1"/>
  <c r="D1506" i="1"/>
  <c r="C1506" i="1"/>
  <c r="H1506" i="1" s="1"/>
  <c r="D1505" i="1"/>
  <c r="G1505" i="1" s="1"/>
  <c r="C1505" i="1"/>
  <c r="H1505" i="1" s="1"/>
  <c r="D1504" i="1"/>
  <c r="G1504" i="1" s="1"/>
  <c r="C1504" i="1"/>
  <c r="H1504" i="1" s="1"/>
  <c r="D1503" i="1"/>
  <c r="C1503" i="1"/>
  <c r="D1502" i="1"/>
  <c r="C1502" i="1"/>
  <c r="H1502" i="1" s="1"/>
  <c r="D1501" i="1"/>
  <c r="G1501" i="1" s="1"/>
  <c r="C1501" i="1"/>
  <c r="H1501" i="1" s="1"/>
  <c r="D1500" i="1"/>
  <c r="G1500" i="1" s="1"/>
  <c r="C1500" i="1"/>
  <c r="D1499" i="1"/>
  <c r="C1499" i="1"/>
  <c r="D1498" i="1"/>
  <c r="C1498" i="1"/>
  <c r="H1498" i="1" s="1"/>
  <c r="D1497" i="1"/>
  <c r="G1497" i="1" s="1"/>
  <c r="C1497" i="1"/>
  <c r="H1497" i="1" s="1"/>
  <c r="D1496" i="1"/>
  <c r="G1496" i="1" s="1"/>
  <c r="C1496" i="1"/>
  <c r="H1496" i="1" s="1"/>
  <c r="D1495" i="1"/>
  <c r="C1495" i="1"/>
  <c r="D1494" i="1"/>
  <c r="C1494" i="1"/>
  <c r="H1494" i="1" s="1"/>
  <c r="D1493" i="1"/>
  <c r="G1493" i="1" s="1"/>
  <c r="C1493" i="1"/>
  <c r="H1493" i="1" s="1"/>
  <c r="D1492" i="1"/>
  <c r="G1492" i="1" s="1"/>
  <c r="C1492" i="1"/>
  <c r="H1492" i="1" s="1"/>
  <c r="D1491" i="1"/>
  <c r="C1491" i="1"/>
  <c r="D1490" i="1"/>
  <c r="C1490" i="1"/>
  <c r="H1490" i="1" s="1"/>
  <c r="D1489" i="1"/>
  <c r="G1489" i="1" s="1"/>
  <c r="C1489" i="1"/>
  <c r="H1489" i="1" s="1"/>
  <c r="D1488" i="1"/>
  <c r="G1488" i="1" s="1"/>
  <c r="C1488" i="1"/>
  <c r="H1488" i="1" s="1"/>
  <c r="D1487" i="1"/>
  <c r="C1487" i="1"/>
  <c r="D1486" i="1"/>
  <c r="C1486" i="1"/>
  <c r="H1486" i="1" s="1"/>
  <c r="C1485" i="1"/>
  <c r="D1484" i="1"/>
  <c r="C1484" i="1"/>
  <c r="D1483" i="1"/>
  <c r="C1483" i="1"/>
  <c r="H1483" i="1" s="1"/>
  <c r="D1482" i="1"/>
  <c r="G1482" i="1" s="1"/>
  <c r="C1482" i="1"/>
  <c r="H1482" i="1" s="1"/>
  <c r="D1481" i="1"/>
  <c r="G1481" i="1" s="1"/>
  <c r="C1481" i="1"/>
  <c r="H1481" i="1" s="1"/>
  <c r="D1480" i="1"/>
  <c r="C1480" i="1"/>
  <c r="D1479" i="1"/>
  <c r="C1479" i="1"/>
  <c r="H1479" i="1" s="1"/>
  <c r="D1478" i="1"/>
  <c r="G1478" i="1" s="1"/>
  <c r="C1478" i="1"/>
  <c r="D1477" i="1"/>
  <c r="G1477" i="1" s="1"/>
  <c r="C1477" i="1"/>
  <c r="H1477" i="1" s="1"/>
  <c r="D1476" i="1"/>
  <c r="C1476" i="1"/>
  <c r="D1475" i="1"/>
  <c r="C1475" i="1"/>
  <c r="H1475" i="1" s="1"/>
  <c r="D1474" i="1"/>
  <c r="G1474" i="1" s="1"/>
  <c r="C1474" i="1"/>
  <c r="H1474" i="1" s="1"/>
  <c r="G1473" i="1"/>
  <c r="D1473" i="1"/>
  <c r="C1473" i="1"/>
  <c r="H1473" i="1" s="1"/>
  <c r="D1472" i="1"/>
  <c r="C1472" i="1"/>
  <c r="D1471" i="1"/>
  <c r="C1471" i="1"/>
  <c r="D1470" i="1"/>
  <c r="G1470" i="1" s="1"/>
  <c r="C1470" i="1"/>
  <c r="H1470" i="1" s="1"/>
  <c r="G1469" i="1"/>
  <c r="D1469" i="1"/>
  <c r="C1469" i="1"/>
  <c r="H1469" i="1" s="1"/>
  <c r="D1468" i="1"/>
  <c r="C1468" i="1"/>
  <c r="D1467" i="1"/>
  <c r="C1467" i="1"/>
  <c r="H1467" i="1" s="1"/>
  <c r="D1466" i="1"/>
  <c r="G1466" i="1" s="1"/>
  <c r="C1466" i="1"/>
  <c r="H1466" i="1" s="1"/>
  <c r="G1465" i="1"/>
  <c r="D1465" i="1"/>
  <c r="C1465" i="1"/>
  <c r="H1465" i="1" s="1"/>
  <c r="D1464" i="1"/>
  <c r="C1464" i="1"/>
  <c r="D1463" i="1"/>
  <c r="C1463" i="1"/>
  <c r="H1463" i="1" s="1"/>
  <c r="D1462" i="1"/>
  <c r="G1462" i="1" s="1"/>
  <c r="C1462" i="1"/>
  <c r="G1461" i="1"/>
  <c r="D1461" i="1"/>
  <c r="C1461" i="1"/>
  <c r="H1461" i="1" s="1"/>
  <c r="D1460" i="1"/>
  <c r="C1460" i="1"/>
  <c r="D1459" i="1"/>
  <c r="C1459" i="1"/>
  <c r="H1459" i="1" s="1"/>
  <c r="D1458" i="1"/>
  <c r="G1458" i="1" s="1"/>
  <c r="C1458" i="1"/>
  <c r="H1458" i="1" s="1"/>
  <c r="D1457" i="1"/>
  <c r="G1457" i="1" s="1"/>
  <c r="C1457" i="1"/>
  <c r="H1457" i="1" s="1"/>
  <c r="D1456" i="1"/>
  <c r="C1456" i="1"/>
  <c r="D1455" i="1"/>
  <c r="C1455" i="1"/>
  <c r="H1455" i="1" s="1"/>
  <c r="D1454" i="1"/>
  <c r="G1454" i="1" s="1"/>
  <c r="C1454" i="1"/>
  <c r="H1454" i="1" s="1"/>
  <c r="D1453" i="1"/>
  <c r="G1453" i="1" s="1"/>
  <c r="C1453" i="1"/>
  <c r="H1453" i="1" s="1"/>
  <c r="D1452" i="1"/>
  <c r="C1452" i="1"/>
  <c r="D1451" i="1"/>
  <c r="C1451" i="1"/>
  <c r="H1451" i="1" s="1"/>
  <c r="D1450" i="1"/>
  <c r="G1450" i="1" s="1"/>
  <c r="C1450" i="1"/>
  <c r="H1450" i="1" s="1"/>
  <c r="D1449" i="1"/>
  <c r="G1449" i="1" s="1"/>
  <c r="C1449" i="1"/>
  <c r="H1449" i="1" s="1"/>
  <c r="D1448" i="1"/>
  <c r="C1448" i="1"/>
  <c r="D1447" i="1"/>
  <c r="C1447" i="1"/>
  <c r="H1447" i="1" s="1"/>
  <c r="D1446" i="1"/>
  <c r="G1446" i="1" s="1"/>
  <c r="C1446" i="1"/>
  <c r="H1446" i="1" s="1"/>
  <c r="D1445" i="1"/>
  <c r="G1445" i="1" s="1"/>
  <c r="C1445" i="1"/>
  <c r="H1445" i="1" s="1"/>
  <c r="D1444" i="1"/>
  <c r="C1444" i="1"/>
  <c r="D1443" i="1"/>
  <c r="C1443" i="1"/>
  <c r="H1443" i="1" s="1"/>
  <c r="D1442" i="1"/>
  <c r="G1442" i="1" s="1"/>
  <c r="C1442" i="1"/>
  <c r="H1442" i="1" s="1"/>
  <c r="D1441" i="1"/>
  <c r="G1441" i="1" s="1"/>
  <c r="C1441" i="1"/>
  <c r="H1441" i="1" s="1"/>
  <c r="D1440" i="1"/>
  <c r="C1440" i="1"/>
  <c r="D1439" i="1"/>
  <c r="C1439" i="1"/>
  <c r="H1439" i="1" s="1"/>
  <c r="D1438" i="1"/>
  <c r="G1438" i="1" s="1"/>
  <c r="C1438" i="1"/>
  <c r="H1438" i="1" s="1"/>
  <c r="G1437" i="1"/>
  <c r="D1437" i="1"/>
  <c r="C1437" i="1"/>
  <c r="H1437" i="1" s="1"/>
  <c r="D1436" i="1"/>
  <c r="C1436" i="1"/>
  <c r="D1435" i="1"/>
  <c r="C1435" i="1"/>
  <c r="H1435" i="1" s="1"/>
  <c r="D1434" i="1"/>
  <c r="G1434" i="1" s="1"/>
  <c r="C1434" i="1"/>
  <c r="H1434" i="1" s="1"/>
  <c r="G1433" i="1"/>
  <c r="D1433" i="1"/>
  <c r="C1433" i="1"/>
  <c r="H1433" i="1" s="1"/>
  <c r="D1432" i="1"/>
  <c r="C1432" i="1"/>
  <c r="D1430" i="1"/>
  <c r="G1430" i="1" s="1"/>
  <c r="C1430" i="1"/>
  <c r="H1430" i="1" s="1"/>
  <c r="D1429" i="1"/>
  <c r="C1429" i="1"/>
  <c r="D1428" i="1"/>
  <c r="C1428" i="1"/>
  <c r="H1428" i="1" s="1"/>
  <c r="G1427" i="1"/>
  <c r="D1427" i="1"/>
  <c r="C1427" i="1"/>
  <c r="H1427" i="1" s="1"/>
  <c r="G1426" i="1"/>
  <c r="D1426" i="1"/>
  <c r="C1426" i="1"/>
  <c r="H1426" i="1" s="1"/>
  <c r="D1425" i="1"/>
  <c r="C1425" i="1"/>
  <c r="C1424" i="1"/>
  <c r="D1423" i="1"/>
  <c r="G1423" i="1" s="1"/>
  <c r="C1423" i="1"/>
  <c r="H1423" i="1" s="1"/>
  <c r="D1422" i="1"/>
  <c r="G1422" i="1" s="1"/>
  <c r="C1422" i="1"/>
  <c r="H1422" i="1" s="1"/>
  <c r="D1421" i="1"/>
  <c r="C1421" i="1"/>
  <c r="D1420" i="1"/>
  <c r="C1420" i="1"/>
  <c r="H1420" i="1" s="1"/>
  <c r="D1419" i="1"/>
  <c r="G1419" i="1" s="1"/>
  <c r="C1419" i="1"/>
  <c r="H1419" i="1" s="1"/>
  <c r="D1418" i="1"/>
  <c r="G1418" i="1" s="1"/>
  <c r="C1418" i="1"/>
  <c r="H1418" i="1" s="1"/>
  <c r="D1417" i="1"/>
  <c r="C1417" i="1"/>
  <c r="D1416" i="1"/>
  <c r="C1416" i="1"/>
  <c r="H1416" i="1" s="1"/>
  <c r="D1415" i="1"/>
  <c r="G1415" i="1" s="1"/>
  <c r="C1415" i="1"/>
  <c r="H1415" i="1" s="1"/>
  <c r="D1414" i="1"/>
  <c r="G1414" i="1" s="1"/>
  <c r="C1414" i="1"/>
  <c r="H1414" i="1" s="1"/>
  <c r="D1413" i="1"/>
  <c r="C1413" i="1"/>
  <c r="D1412" i="1"/>
  <c r="C1412" i="1"/>
  <c r="H1412" i="1" s="1"/>
  <c r="D1411" i="1"/>
  <c r="G1411" i="1" s="1"/>
  <c r="C1411" i="1"/>
  <c r="H1411" i="1" s="1"/>
  <c r="D1410" i="1"/>
  <c r="G1410" i="1" s="1"/>
  <c r="C1410" i="1"/>
  <c r="H1410" i="1" s="1"/>
  <c r="D1409" i="1"/>
  <c r="C1409" i="1"/>
  <c r="D1408" i="1"/>
  <c r="C1408" i="1"/>
  <c r="H1408" i="1" s="1"/>
  <c r="D1407" i="1"/>
  <c r="G1407" i="1" s="1"/>
  <c r="C1407" i="1"/>
  <c r="H1407" i="1" s="1"/>
  <c r="D1406" i="1"/>
  <c r="G1406" i="1" s="1"/>
  <c r="C1406" i="1"/>
  <c r="H1406" i="1" s="1"/>
  <c r="D1405" i="1"/>
  <c r="C1405" i="1"/>
  <c r="D1404" i="1"/>
  <c r="C1404" i="1"/>
  <c r="H1404" i="1" s="1"/>
  <c r="D1403" i="1"/>
  <c r="G1403" i="1" s="1"/>
  <c r="C1403" i="1"/>
  <c r="H1403" i="1" s="1"/>
  <c r="D1402" i="1"/>
  <c r="G1402" i="1" s="1"/>
  <c r="C1402" i="1"/>
  <c r="H1402" i="1" s="1"/>
  <c r="D1400" i="1"/>
  <c r="C1400" i="1"/>
  <c r="D1399" i="1"/>
  <c r="C1399" i="1"/>
  <c r="G1399" i="1" s="1"/>
  <c r="D1398" i="1"/>
  <c r="C1398" i="1"/>
  <c r="H1398" i="1" s="1"/>
  <c r="D1397" i="1"/>
  <c r="C1397" i="1"/>
  <c r="G1397" i="1" s="1"/>
  <c r="D1396" i="1"/>
  <c r="C1396" i="1"/>
  <c r="G1396" i="1" s="1"/>
  <c r="D1395" i="1"/>
  <c r="C1395" i="1"/>
  <c r="G1395" i="1" s="1"/>
  <c r="H1394" i="1"/>
  <c r="D1394" i="1"/>
  <c r="C1394" i="1"/>
  <c r="G1394" i="1" s="1"/>
  <c r="D1393" i="1"/>
  <c r="C1393" i="1"/>
  <c r="H1393" i="1" s="1"/>
  <c r="D1392" i="1"/>
  <c r="C1392" i="1"/>
  <c r="G1392" i="1" s="1"/>
  <c r="D1391" i="1"/>
  <c r="C1391" i="1"/>
  <c r="D1390" i="1"/>
  <c r="C1390" i="1"/>
  <c r="G1390" i="1" s="1"/>
  <c r="D1389" i="1"/>
  <c r="C1389" i="1"/>
  <c r="H1389" i="1" s="1"/>
  <c r="D1388" i="1"/>
  <c r="C1388" i="1"/>
  <c r="H1388" i="1" s="1"/>
  <c r="D1387" i="1"/>
  <c r="C1387" i="1"/>
  <c r="H1387" i="1" s="1"/>
  <c r="D1386" i="1"/>
  <c r="C1386" i="1"/>
  <c r="H1386" i="1" s="1"/>
  <c r="D1385" i="1"/>
  <c r="C1385" i="1"/>
  <c r="H1385" i="1" s="1"/>
  <c r="D1384" i="1"/>
  <c r="C1384" i="1"/>
  <c r="G1384" i="1" s="1"/>
  <c r="D1383" i="1"/>
  <c r="C1383" i="1"/>
  <c r="G1383" i="1" s="1"/>
  <c r="H1382" i="1"/>
  <c r="D1382" i="1"/>
  <c r="C1382" i="1"/>
  <c r="H1381" i="1"/>
  <c r="D1381" i="1"/>
  <c r="C1381" i="1"/>
  <c r="D1380" i="1"/>
  <c r="H1380" i="1" s="1"/>
  <c r="C1380" i="1"/>
  <c r="H1379" i="1"/>
  <c r="D1379" i="1"/>
  <c r="C1379" i="1"/>
  <c r="G1379" i="1" s="1"/>
  <c r="H1378" i="1"/>
  <c r="D1378" i="1"/>
  <c r="C1378" i="1"/>
  <c r="G1378" i="1" s="1"/>
  <c r="H1377" i="1"/>
  <c r="D1377" i="1"/>
  <c r="C1377" i="1"/>
  <c r="G1377" i="1" s="1"/>
  <c r="D1376" i="1"/>
  <c r="H1376" i="1" s="1"/>
  <c r="C1376" i="1"/>
  <c r="H1375" i="1"/>
  <c r="D1375" i="1"/>
  <c r="C1375" i="1"/>
  <c r="H1374" i="1"/>
  <c r="D1374" i="1"/>
  <c r="C1374" i="1"/>
  <c r="G1374" i="1" s="1"/>
  <c r="H1373" i="1"/>
  <c r="D1373" i="1"/>
  <c r="C1373" i="1"/>
  <c r="G1373" i="1" s="1"/>
  <c r="D1372" i="1"/>
  <c r="H1372" i="1" s="1"/>
  <c r="C1372" i="1"/>
  <c r="H1371" i="1"/>
  <c r="D1371" i="1"/>
  <c r="C1371" i="1"/>
  <c r="G1371" i="1" s="1"/>
  <c r="H1370" i="1"/>
  <c r="D1370" i="1"/>
  <c r="C1370" i="1"/>
  <c r="G1370" i="1" s="1"/>
  <c r="H1369" i="1"/>
  <c r="D1369" i="1"/>
  <c r="C1369" i="1"/>
  <c r="G1369" i="1" s="1"/>
  <c r="D1368" i="1"/>
  <c r="H1368" i="1" s="1"/>
  <c r="C1368" i="1"/>
  <c r="H1367" i="1"/>
  <c r="D1367" i="1"/>
  <c r="C1367" i="1"/>
  <c r="G1367" i="1" s="1"/>
  <c r="H1366" i="1"/>
  <c r="D1366" i="1"/>
  <c r="C1366" i="1"/>
  <c r="G1366" i="1" s="1"/>
  <c r="D1365" i="1"/>
  <c r="H1365" i="1" s="1"/>
  <c r="C1365" i="1"/>
  <c r="D1364" i="1"/>
  <c r="H1364" i="1" s="1"/>
  <c r="C1364" i="1"/>
  <c r="H1363" i="1"/>
  <c r="D1363" i="1"/>
  <c r="C1363" i="1"/>
  <c r="G1363" i="1" s="1"/>
  <c r="H1362" i="1"/>
  <c r="D1362" i="1"/>
  <c r="C1362" i="1"/>
  <c r="G1362" i="1" s="1"/>
  <c r="H1361" i="1"/>
  <c r="D1361" i="1"/>
  <c r="C1361" i="1"/>
  <c r="G1361" i="1" s="1"/>
  <c r="H1360" i="1"/>
  <c r="D1360" i="1"/>
  <c r="C1360" i="1"/>
  <c r="H1359" i="1"/>
  <c r="D1359" i="1"/>
  <c r="C1359" i="1"/>
  <c r="G1359" i="1" s="1"/>
  <c r="H1358" i="1"/>
  <c r="D1358" i="1"/>
  <c r="C1358" i="1"/>
  <c r="G1358" i="1" s="1"/>
  <c r="H1357" i="1"/>
  <c r="D1357" i="1"/>
  <c r="C1357" i="1"/>
  <c r="H1356" i="1"/>
  <c r="D1356" i="1"/>
  <c r="C1356" i="1"/>
  <c r="G1356" i="1" s="1"/>
  <c r="H1355" i="1"/>
  <c r="D1355" i="1"/>
  <c r="C1355" i="1"/>
  <c r="G1355" i="1" s="1"/>
  <c r="H1354" i="1"/>
  <c r="D1354" i="1"/>
  <c r="C1354" i="1"/>
  <c r="G1354" i="1" s="1"/>
  <c r="H1353" i="1"/>
  <c r="D1353" i="1"/>
  <c r="C1353" i="1"/>
  <c r="G1353" i="1" s="1"/>
  <c r="D1352" i="1"/>
  <c r="H1352" i="1" s="1"/>
  <c r="C1352" i="1"/>
  <c r="D1351" i="1"/>
  <c r="H1351" i="1" s="1"/>
  <c r="C1351" i="1"/>
  <c r="H1350" i="1"/>
  <c r="D1350" i="1"/>
  <c r="C1350" i="1"/>
  <c r="G1350" i="1" s="1"/>
  <c r="H1349" i="1"/>
  <c r="D1349" i="1"/>
  <c r="C1349" i="1"/>
  <c r="H1348" i="1"/>
  <c r="D1348" i="1"/>
  <c r="C1348" i="1"/>
  <c r="G1348" i="1" s="1"/>
  <c r="H1347" i="1"/>
  <c r="D1347" i="1"/>
  <c r="C1347" i="1"/>
  <c r="G1347" i="1" s="1"/>
  <c r="D1346" i="1"/>
  <c r="H1346" i="1" s="1"/>
  <c r="C1346" i="1"/>
  <c r="H1345" i="1"/>
  <c r="D1345" i="1"/>
  <c r="C1345" i="1"/>
  <c r="H1344" i="1"/>
  <c r="D1344" i="1"/>
  <c r="C1344" i="1"/>
  <c r="G1344" i="1" s="1"/>
  <c r="H1343" i="1"/>
  <c r="D1343" i="1"/>
  <c r="C1343" i="1"/>
  <c r="G1343" i="1" s="1"/>
  <c r="H1342" i="1"/>
  <c r="D1342" i="1"/>
  <c r="C1342" i="1"/>
  <c r="G1342" i="1" s="1"/>
  <c r="H1341" i="1"/>
  <c r="D1341" i="1"/>
  <c r="C1341" i="1"/>
  <c r="D1340" i="1"/>
  <c r="C1340" i="1"/>
  <c r="D1339" i="1"/>
  <c r="H1339" i="1" s="1"/>
  <c r="C1339" i="1"/>
  <c r="H1338" i="1"/>
  <c r="D1338" i="1"/>
  <c r="C1338" i="1"/>
  <c r="G1338" i="1" s="1"/>
  <c r="H1337" i="1"/>
  <c r="D1337" i="1"/>
  <c r="C1337" i="1"/>
  <c r="G1337" i="1" s="1"/>
  <c r="D1336" i="1"/>
  <c r="H1336" i="1" s="1"/>
  <c r="C1336" i="1"/>
  <c r="H1335" i="1"/>
  <c r="D1335" i="1"/>
  <c r="C1335" i="1"/>
  <c r="H1334" i="1"/>
  <c r="D1334" i="1"/>
  <c r="C1334" i="1"/>
  <c r="G1334" i="1" s="1"/>
  <c r="H1333" i="1"/>
  <c r="D1333" i="1"/>
  <c r="C1333" i="1"/>
  <c r="G1333" i="1" s="1"/>
  <c r="H1332" i="1"/>
  <c r="D1332" i="1"/>
  <c r="C1332" i="1"/>
  <c r="G1332" i="1" s="1"/>
  <c r="H1331" i="1"/>
  <c r="D1331" i="1"/>
  <c r="C1331" i="1"/>
  <c r="G1331" i="1" s="1"/>
  <c r="H1330" i="1"/>
  <c r="D1330" i="1"/>
  <c r="C1330" i="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H1323" i="1"/>
  <c r="D1323" i="1"/>
  <c r="C1323" i="1"/>
  <c r="G1323" i="1" s="1"/>
  <c r="H1322" i="1"/>
  <c r="D1322" i="1"/>
  <c r="C1322" i="1"/>
  <c r="G1322" i="1" s="1"/>
  <c r="D1321" i="1"/>
  <c r="H1321" i="1" s="1"/>
  <c r="C1321" i="1"/>
  <c r="H1320" i="1"/>
  <c r="D1320" i="1"/>
  <c r="C1320" i="1"/>
  <c r="G1320" i="1" s="1"/>
  <c r="H1319" i="1"/>
  <c r="D1319" i="1"/>
  <c r="C1319" i="1"/>
  <c r="G1319" i="1" s="1"/>
  <c r="H1318" i="1"/>
  <c r="D1318" i="1"/>
  <c r="C1318" i="1"/>
  <c r="H1317" i="1"/>
  <c r="D1317" i="1"/>
  <c r="C1317" i="1"/>
  <c r="G1317" i="1" s="1"/>
  <c r="H1316" i="1"/>
  <c r="D1316" i="1"/>
  <c r="C1316" i="1"/>
  <c r="G1316" i="1" s="1"/>
  <c r="H1315" i="1"/>
  <c r="D1315" i="1"/>
  <c r="C1315" i="1"/>
  <c r="H1314" i="1"/>
  <c r="D1314" i="1"/>
  <c r="C1314" i="1"/>
  <c r="G1314" i="1" s="1"/>
  <c r="H1313" i="1"/>
  <c r="D1313" i="1"/>
  <c r="C1313" i="1"/>
  <c r="G1313" i="1" s="1"/>
  <c r="H1312" i="1"/>
  <c r="D1312" i="1"/>
  <c r="C1312" i="1"/>
  <c r="G1312" i="1" s="1"/>
  <c r="H1311" i="1"/>
  <c r="D1311" i="1"/>
  <c r="C1311" i="1"/>
  <c r="G1311" i="1" s="1"/>
  <c r="H1310" i="1"/>
  <c r="D1310" i="1"/>
  <c r="C1310" i="1"/>
  <c r="G1310" i="1" s="1"/>
  <c r="D1309" i="1"/>
  <c r="H1309" i="1" s="1"/>
  <c r="C1309" i="1"/>
  <c r="H1308" i="1"/>
  <c r="D1308" i="1"/>
  <c r="C1308" i="1"/>
  <c r="H1307" i="1"/>
  <c r="D1307" i="1"/>
  <c r="C1307" i="1"/>
  <c r="D1306" i="1"/>
  <c r="H1306" i="1" s="1"/>
  <c r="C1306" i="1"/>
  <c r="H1305" i="1"/>
  <c r="D1305" i="1"/>
  <c r="C1305" i="1"/>
  <c r="H1304" i="1"/>
  <c r="D1304" i="1"/>
  <c r="C1304" i="1"/>
  <c r="H1303" i="1"/>
  <c r="D1303" i="1"/>
  <c r="C1303" i="1"/>
  <c r="H1302" i="1"/>
  <c r="D1302" i="1"/>
  <c r="C1302" i="1"/>
  <c r="D1301" i="1"/>
  <c r="H1301" i="1" s="1"/>
  <c r="C1301" i="1"/>
  <c r="H1299" i="1"/>
  <c r="D1299" i="1"/>
  <c r="C1299" i="1"/>
  <c r="H1298" i="1"/>
  <c r="D1298" i="1"/>
  <c r="C1298" i="1"/>
  <c r="H1297" i="1"/>
  <c r="D1297" i="1"/>
  <c r="C1297" i="1"/>
  <c r="H1296" i="1"/>
  <c r="D1296" i="1"/>
  <c r="C1296" i="1"/>
  <c r="D1295" i="1"/>
  <c r="H1295" i="1" s="1"/>
  <c r="C1295" i="1"/>
  <c r="H1294" i="1"/>
  <c r="D1294" i="1"/>
  <c r="C1294" i="1"/>
  <c r="H1293" i="1"/>
  <c r="D1293" i="1"/>
  <c r="C1293" i="1"/>
  <c r="D1292" i="1"/>
  <c r="C1292" i="1"/>
  <c r="H1292" i="1" s="1"/>
  <c r="H1291" i="1"/>
  <c r="D1291" i="1"/>
  <c r="C1291" i="1"/>
  <c r="H1290" i="1"/>
  <c r="D1290" i="1"/>
  <c r="C1290" i="1"/>
  <c r="H1289" i="1"/>
  <c r="D1289" i="1"/>
  <c r="C1289" i="1"/>
  <c r="H1288" i="1"/>
  <c r="D1288" i="1"/>
  <c r="C1288" i="1"/>
  <c r="H1287" i="1"/>
  <c r="D1287" i="1"/>
  <c r="C1287" i="1"/>
  <c r="H1286" i="1"/>
  <c r="D1286" i="1"/>
  <c r="C1286" i="1"/>
  <c r="H1285" i="1"/>
  <c r="D1285" i="1"/>
  <c r="C1285" i="1"/>
  <c r="H1284" i="1"/>
  <c r="D1284" i="1"/>
  <c r="C1284" i="1"/>
  <c r="H1283" i="1"/>
  <c r="D1283" i="1"/>
  <c r="C1283" i="1"/>
  <c r="H1282" i="1"/>
  <c r="D1282" i="1"/>
  <c r="C1282" i="1"/>
  <c r="D1281" i="1"/>
  <c r="H1281" i="1" s="1"/>
  <c r="C1281" i="1"/>
  <c r="H1280" i="1"/>
  <c r="D1280" i="1"/>
  <c r="C1280" i="1"/>
  <c r="H1279" i="1"/>
  <c r="D1279" i="1"/>
  <c r="C1279" i="1"/>
  <c r="D1278" i="1"/>
  <c r="C1278" i="1"/>
  <c r="H1277" i="1"/>
  <c r="D1277" i="1"/>
  <c r="C1277" i="1"/>
  <c r="H1276" i="1"/>
  <c r="D1276" i="1"/>
  <c r="C1276" i="1"/>
  <c r="H1275" i="1"/>
  <c r="D1275" i="1"/>
  <c r="C1275" i="1"/>
  <c r="D1274" i="1"/>
  <c r="H1274" i="1" s="1"/>
  <c r="C1274" i="1"/>
  <c r="H1273" i="1"/>
  <c r="D1273" i="1"/>
  <c r="C1273" i="1"/>
  <c r="H1272" i="1"/>
  <c r="D1272" i="1"/>
  <c r="C1272" i="1"/>
  <c r="H1271" i="1"/>
  <c r="D1271" i="1"/>
  <c r="C1271" i="1"/>
  <c r="H1270" i="1"/>
  <c r="D1270" i="1"/>
  <c r="C1270" i="1"/>
  <c r="H1269" i="1"/>
  <c r="D1269" i="1"/>
  <c r="C1269" i="1"/>
  <c r="D1268" i="1"/>
  <c r="H1268" i="1" s="1"/>
  <c r="C1268" i="1"/>
  <c r="H1267" i="1"/>
  <c r="D1267" i="1"/>
  <c r="C1267" i="1"/>
  <c r="G1267" i="1" s="1"/>
  <c r="D1266" i="1"/>
  <c r="H1266" i="1" s="1"/>
  <c r="C1266" i="1"/>
  <c r="H1265" i="1"/>
  <c r="D1265" i="1"/>
  <c r="C1265" i="1"/>
  <c r="D1264" i="1"/>
  <c r="H1264" i="1" s="1"/>
  <c r="C1264" i="1"/>
  <c r="H1263" i="1"/>
  <c r="D1263" i="1"/>
  <c r="C1263" i="1"/>
  <c r="H1262" i="1"/>
  <c r="D1262" i="1"/>
  <c r="C1262" i="1"/>
  <c r="H1261" i="1"/>
  <c r="D1261" i="1"/>
  <c r="C1261" i="1"/>
  <c r="G1261" i="1" s="1"/>
  <c r="C1260" i="1"/>
  <c r="C1259" i="1"/>
  <c r="H1258" i="1"/>
  <c r="D1258" i="1"/>
  <c r="C1258" i="1"/>
  <c r="D1257" i="1"/>
  <c r="H1257" i="1" s="1"/>
  <c r="C1257" i="1"/>
  <c r="D1256" i="1"/>
  <c r="H1256" i="1" s="1"/>
  <c r="C1256" i="1"/>
  <c r="H1254" i="1"/>
  <c r="D1254" i="1"/>
  <c r="C1254" i="1"/>
  <c r="H1253" i="1"/>
  <c r="D1253" i="1"/>
  <c r="C1253" i="1"/>
  <c r="D1252" i="1"/>
  <c r="H1252" i="1" s="1"/>
  <c r="C1252" i="1"/>
  <c r="D1251" i="1"/>
  <c r="C1251" i="1"/>
  <c r="G1251" i="1" s="1"/>
  <c r="H1250" i="1"/>
  <c r="D1250" i="1"/>
  <c r="C1250" i="1"/>
  <c r="G1250" i="1" s="1"/>
  <c r="H1249" i="1"/>
  <c r="D1249" i="1"/>
  <c r="C1249" i="1"/>
  <c r="G1249" i="1" s="1"/>
  <c r="H1248" i="1"/>
  <c r="D1248" i="1"/>
  <c r="C1248" i="1"/>
  <c r="G1248" i="1" s="1"/>
  <c r="H1247" i="1"/>
  <c r="D1247" i="1"/>
  <c r="C1247" i="1"/>
  <c r="H1246" i="1"/>
  <c r="D1246" i="1"/>
  <c r="C1246" i="1"/>
  <c r="G1246" i="1" s="1"/>
  <c r="H1245" i="1"/>
  <c r="D1245" i="1"/>
  <c r="C1245" i="1"/>
  <c r="H1244" i="1"/>
  <c r="D1244" i="1"/>
  <c r="C1244" i="1"/>
  <c r="G1244" i="1" s="1"/>
  <c r="D1243" i="1"/>
  <c r="H1243" i="1" s="1"/>
  <c r="C1243" i="1"/>
  <c r="H1242" i="1"/>
  <c r="D1242" i="1"/>
  <c r="C1242" i="1"/>
  <c r="C1241" i="1"/>
  <c r="D1240" i="1"/>
  <c r="H1240" i="1" s="1"/>
  <c r="C1240" i="1"/>
  <c r="D1239" i="1"/>
  <c r="H1239" i="1" s="1"/>
  <c r="C1239" i="1"/>
  <c r="H1238" i="1"/>
  <c r="D1238" i="1"/>
  <c r="C1238" i="1"/>
  <c r="H1237" i="1"/>
  <c r="D1237" i="1"/>
  <c r="C1237" i="1"/>
  <c r="G1237" i="1" s="1"/>
  <c r="H1236" i="1"/>
  <c r="D1236" i="1"/>
  <c r="C1236" i="1"/>
  <c r="G1236" i="1" s="1"/>
  <c r="H1235" i="1"/>
  <c r="D1235" i="1"/>
  <c r="C1235" i="1"/>
  <c r="G1235" i="1" s="1"/>
  <c r="H1234" i="1"/>
  <c r="D1234" i="1"/>
  <c r="C1234" i="1"/>
  <c r="H1233" i="1"/>
  <c r="D1233" i="1"/>
  <c r="C1233" i="1"/>
  <c r="G1233" i="1" s="1"/>
  <c r="H1232" i="1"/>
  <c r="D1232" i="1"/>
  <c r="C1232" i="1"/>
  <c r="G1232" i="1" s="1"/>
  <c r="H1231" i="1"/>
  <c r="D1231" i="1"/>
  <c r="C1231" i="1"/>
  <c r="H1230" i="1"/>
  <c r="D1230" i="1"/>
  <c r="C1230" i="1"/>
  <c r="H1229" i="1"/>
  <c r="D1229" i="1"/>
  <c r="C1229" i="1"/>
  <c r="D1228" i="1"/>
  <c r="H1228" i="1" s="1"/>
  <c r="C1228" i="1"/>
  <c r="H1227" i="1"/>
  <c r="D1227" i="1"/>
  <c r="C1227" i="1"/>
  <c r="G1227" i="1" s="1"/>
  <c r="H1226" i="1"/>
  <c r="D1226" i="1"/>
  <c r="C1226" i="1"/>
  <c r="G1226" i="1" s="1"/>
  <c r="D1225" i="1"/>
  <c r="H1225" i="1" s="1"/>
  <c r="C1225" i="1"/>
  <c r="C1224" i="1"/>
  <c r="D1222" i="1"/>
  <c r="H1222" i="1" s="1"/>
  <c r="C1222" i="1"/>
  <c r="H1221" i="1"/>
  <c r="D1221" i="1"/>
  <c r="C1221" i="1"/>
  <c r="D1220" i="1"/>
  <c r="H1220" i="1" s="1"/>
  <c r="C1220" i="1"/>
  <c r="H1219" i="1"/>
  <c r="D1219" i="1"/>
  <c r="C1219" i="1"/>
  <c r="G1219" i="1" s="1"/>
  <c r="D1218" i="1"/>
  <c r="H1218" i="1" s="1"/>
  <c r="C1218" i="1"/>
  <c r="H1217" i="1"/>
  <c r="D1217" i="1"/>
  <c r="C1217" i="1"/>
  <c r="D1216" i="1"/>
  <c r="H1216" i="1" s="1"/>
  <c r="C1216" i="1"/>
  <c r="D1215" i="1"/>
  <c r="H1215" i="1" s="1"/>
  <c r="C1215" i="1"/>
  <c r="D1214" i="1"/>
  <c r="H1214" i="1" s="1"/>
  <c r="C1214" i="1"/>
  <c r="H1213" i="1"/>
  <c r="D1213" i="1"/>
  <c r="C1213" i="1"/>
  <c r="D1212" i="1"/>
  <c r="H1212" i="1" s="1"/>
  <c r="C1212" i="1"/>
  <c r="H1211" i="1"/>
  <c r="D1211" i="1"/>
  <c r="C1211" i="1"/>
  <c r="D1210" i="1"/>
  <c r="H1210" i="1" s="1"/>
  <c r="C1210" i="1"/>
  <c r="H1209" i="1"/>
  <c r="D1209" i="1"/>
  <c r="C1209" i="1"/>
  <c r="C1208" i="1"/>
  <c r="H1206" i="1"/>
  <c r="D1206" i="1"/>
  <c r="C1206" i="1"/>
  <c r="G1206" i="1" s="1"/>
  <c r="D1205" i="1"/>
  <c r="H1205" i="1" s="1"/>
  <c r="C1205" i="1"/>
  <c r="H1204" i="1"/>
  <c r="D1204" i="1"/>
  <c r="C1204" i="1"/>
  <c r="D1203" i="1"/>
  <c r="C1203" i="1"/>
  <c r="H1202" i="1"/>
  <c r="D1202" i="1"/>
  <c r="C1202" i="1"/>
  <c r="G1202" i="1" s="1"/>
  <c r="D1201" i="1"/>
  <c r="H1201" i="1" s="1"/>
  <c r="C1201" i="1"/>
  <c r="D1200" i="1"/>
  <c r="C1200" i="1"/>
  <c r="G1200" i="1" s="1"/>
  <c r="D1199" i="1"/>
  <c r="H1199" i="1" s="1"/>
  <c r="C1199" i="1"/>
  <c r="H1198" i="1"/>
  <c r="D1198" i="1"/>
  <c r="C1198" i="1"/>
  <c r="D1197" i="1"/>
  <c r="H1197" i="1" s="1"/>
  <c r="C1197" i="1"/>
  <c r="H1196" i="1"/>
  <c r="D1196" i="1"/>
  <c r="C1196" i="1"/>
  <c r="D1195" i="1"/>
  <c r="H1195" i="1" s="1"/>
  <c r="C1195" i="1"/>
  <c r="H1194" i="1"/>
  <c r="D1194" i="1"/>
  <c r="C1194" i="1"/>
  <c r="D1193" i="1"/>
  <c r="H1193" i="1" s="1"/>
  <c r="C1193" i="1"/>
  <c r="H1192" i="1"/>
  <c r="D1192" i="1"/>
  <c r="C1192" i="1"/>
  <c r="D1191" i="1"/>
  <c r="H1191" i="1" s="1"/>
  <c r="C1191" i="1"/>
  <c r="D1190" i="1"/>
  <c r="H1190" i="1" s="1"/>
  <c r="C1190" i="1"/>
  <c r="D1189" i="1"/>
  <c r="H1189" i="1" s="1"/>
  <c r="C1189" i="1"/>
  <c r="H1188" i="1"/>
  <c r="D1188" i="1"/>
  <c r="C1188" i="1"/>
  <c r="D1187" i="1"/>
  <c r="H1187" i="1" s="1"/>
  <c r="C1187" i="1"/>
  <c r="H1186" i="1"/>
  <c r="D1186" i="1"/>
  <c r="C1186" i="1"/>
  <c r="D1185" i="1"/>
  <c r="H1185" i="1" s="1"/>
  <c r="C1185" i="1"/>
  <c r="H1184" i="1"/>
  <c r="D1184" i="1"/>
  <c r="C1184" i="1"/>
  <c r="D1183" i="1"/>
  <c r="H1183" i="1" s="1"/>
  <c r="C1183" i="1"/>
  <c r="H1179" i="1"/>
  <c r="D1179" i="1"/>
  <c r="C1179" i="1"/>
  <c r="D1178" i="1"/>
  <c r="H1178" i="1" s="1"/>
  <c r="C1178" i="1"/>
  <c r="H1177" i="1"/>
  <c r="D1177" i="1"/>
  <c r="C1177" i="1"/>
  <c r="D1176" i="1"/>
  <c r="H1176" i="1" s="1"/>
  <c r="C1176" i="1"/>
  <c r="H1175" i="1"/>
  <c r="D1175" i="1"/>
  <c r="C1175" i="1"/>
  <c r="D1174" i="1"/>
  <c r="H1174" i="1" s="1"/>
  <c r="C1174" i="1"/>
  <c r="H1173" i="1"/>
  <c r="D1173" i="1"/>
  <c r="C1173" i="1"/>
  <c r="G1173" i="1" s="1"/>
  <c r="D1172" i="1"/>
  <c r="H1172" i="1" s="1"/>
  <c r="C1172" i="1"/>
  <c r="H1171" i="1"/>
  <c r="D1171" i="1"/>
  <c r="C1171" i="1"/>
  <c r="G1171" i="1" s="1"/>
  <c r="C1170" i="1"/>
  <c r="H1169" i="1"/>
  <c r="D1169" i="1"/>
  <c r="C1169" i="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D1160" i="1"/>
  <c r="C1160" i="1"/>
  <c r="H1159" i="1"/>
  <c r="D1159" i="1"/>
  <c r="G1159" i="1" s="1"/>
  <c r="C1159" i="1"/>
  <c r="D1158" i="1"/>
  <c r="G1158" i="1" s="1"/>
  <c r="C1158" i="1"/>
  <c r="H1157" i="1"/>
  <c r="D1157" i="1"/>
  <c r="G1157" i="1" s="1"/>
  <c r="C1157" i="1"/>
  <c r="D1156" i="1"/>
  <c r="C1156" i="1"/>
  <c r="C1155" i="1"/>
  <c r="D1154" i="1"/>
  <c r="G1154" i="1" s="1"/>
  <c r="C1154" i="1"/>
  <c r="H1153" i="1"/>
  <c r="D1153" i="1"/>
  <c r="G1153" i="1" s="1"/>
  <c r="C1153" i="1"/>
  <c r="D1151" i="1"/>
  <c r="G1151" i="1" s="1"/>
  <c r="C1151" i="1"/>
  <c r="H1150" i="1"/>
  <c r="D1150" i="1"/>
  <c r="G1150" i="1" s="1"/>
  <c r="C1150" i="1"/>
  <c r="D1149" i="1"/>
  <c r="C1149" i="1"/>
  <c r="H1148" i="1"/>
  <c r="D1148" i="1"/>
  <c r="G1148" i="1" s="1"/>
  <c r="C1148" i="1"/>
  <c r="D1147" i="1"/>
  <c r="G1147" i="1" s="1"/>
  <c r="C1147" i="1"/>
  <c r="D1146" i="1"/>
  <c r="G1146" i="1" s="1"/>
  <c r="C1146" i="1"/>
  <c r="D1145" i="1"/>
  <c r="C1145" i="1"/>
  <c r="H1144" i="1"/>
  <c r="D1144" i="1"/>
  <c r="G1144" i="1" s="1"/>
  <c r="C1144" i="1"/>
  <c r="D1143" i="1"/>
  <c r="G1143" i="1" s="1"/>
  <c r="C1143" i="1"/>
  <c r="H1142" i="1"/>
  <c r="D1142" i="1"/>
  <c r="G1142" i="1" s="1"/>
  <c r="C1142" i="1"/>
  <c r="D1141" i="1"/>
  <c r="C1141" i="1"/>
  <c r="C1140" i="1"/>
  <c r="D1139" i="1"/>
  <c r="G1139" i="1" s="1"/>
  <c r="C1139" i="1"/>
  <c r="H1138" i="1"/>
  <c r="D1138" i="1"/>
  <c r="G1138" i="1" s="1"/>
  <c r="C1138" i="1"/>
  <c r="D1137" i="1"/>
  <c r="C1137" i="1"/>
  <c r="H1136" i="1"/>
  <c r="D1136" i="1"/>
  <c r="G1136" i="1" s="1"/>
  <c r="C1136" i="1"/>
  <c r="D1135" i="1"/>
  <c r="G1135" i="1" s="1"/>
  <c r="C1135" i="1"/>
  <c r="H1134" i="1"/>
  <c r="D1134" i="1"/>
  <c r="G1134" i="1" s="1"/>
  <c r="C1134" i="1"/>
  <c r="D1133" i="1"/>
  <c r="C1133" i="1"/>
  <c r="D1132" i="1"/>
  <c r="G1132" i="1" s="1"/>
  <c r="C1132" i="1"/>
  <c r="D1131" i="1"/>
  <c r="G1131" i="1" s="1"/>
  <c r="C1131" i="1"/>
  <c r="H1130" i="1"/>
  <c r="D1130" i="1"/>
  <c r="G1130" i="1" s="1"/>
  <c r="C1130" i="1"/>
  <c r="D1129" i="1"/>
  <c r="C1129" i="1"/>
  <c r="H1128" i="1"/>
  <c r="D1128" i="1"/>
  <c r="G1128" i="1" s="1"/>
  <c r="C1128" i="1"/>
  <c r="D1127" i="1"/>
  <c r="G1127" i="1" s="1"/>
  <c r="C1127" i="1"/>
  <c r="H1126" i="1"/>
  <c r="D1126" i="1"/>
  <c r="G1126" i="1" s="1"/>
  <c r="C1126" i="1"/>
  <c r="D1125" i="1"/>
  <c r="C1125" i="1"/>
  <c r="H1123" i="1"/>
  <c r="D1123" i="1"/>
  <c r="G1123" i="1" s="1"/>
  <c r="C1123" i="1"/>
  <c r="D1122" i="1"/>
  <c r="C1122" i="1"/>
  <c r="H1121" i="1"/>
  <c r="D1121" i="1"/>
  <c r="G1121" i="1" s="1"/>
  <c r="C1121" i="1"/>
  <c r="D1120" i="1"/>
  <c r="G1120" i="1" s="1"/>
  <c r="C1120" i="1"/>
  <c r="H1119" i="1"/>
  <c r="D1119" i="1"/>
  <c r="G1119" i="1" s="1"/>
  <c r="C1119" i="1"/>
  <c r="D1118" i="1"/>
  <c r="C1118" i="1"/>
  <c r="H1117" i="1"/>
  <c r="D1117" i="1"/>
  <c r="G1117" i="1" s="1"/>
  <c r="C1117" i="1"/>
  <c r="D1116" i="1"/>
  <c r="G1116" i="1" s="1"/>
  <c r="C1116" i="1"/>
  <c r="H1115" i="1"/>
  <c r="D1115" i="1"/>
  <c r="G1115" i="1" s="1"/>
  <c r="C1115" i="1"/>
  <c r="D1114" i="1"/>
  <c r="C1114" i="1"/>
  <c r="H1113" i="1"/>
  <c r="D1113" i="1"/>
  <c r="G1113" i="1" s="1"/>
  <c r="C1113" i="1"/>
  <c r="D1112" i="1"/>
  <c r="G1112" i="1" s="1"/>
  <c r="C1112" i="1"/>
  <c r="H1111" i="1"/>
  <c r="D1111" i="1"/>
  <c r="G1111" i="1" s="1"/>
  <c r="C1111" i="1"/>
  <c r="D1110" i="1"/>
  <c r="C1110" i="1"/>
  <c r="H1109" i="1"/>
  <c r="D1109" i="1"/>
  <c r="G1109" i="1" s="1"/>
  <c r="C1109" i="1"/>
  <c r="D1108" i="1"/>
  <c r="G1108" i="1" s="1"/>
  <c r="C1108" i="1"/>
  <c r="H1107" i="1"/>
  <c r="D1107" i="1"/>
  <c r="G1107" i="1" s="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C1081" i="1"/>
  <c r="D1080" i="1"/>
  <c r="C1080" i="1"/>
  <c r="D1079" i="1"/>
  <c r="C1079" i="1"/>
  <c r="D1078" i="1"/>
  <c r="C1078" i="1"/>
  <c r="D1077" i="1"/>
  <c r="C1077" i="1"/>
  <c r="D1076" i="1"/>
  <c r="C1076" i="1"/>
  <c r="H1073" i="1"/>
  <c r="D1073" i="1"/>
  <c r="G1073" i="1" s="1"/>
  <c r="C1073" i="1"/>
  <c r="H1072" i="1"/>
  <c r="D1072" i="1"/>
  <c r="G1072" i="1" s="1"/>
  <c r="C1072" i="1"/>
  <c r="H1071" i="1"/>
  <c r="D1071" i="1"/>
  <c r="G1071" i="1" s="1"/>
  <c r="C1071" i="1"/>
  <c r="H1070" i="1"/>
  <c r="D1070" i="1"/>
  <c r="G1070" i="1" s="1"/>
  <c r="C1070" i="1"/>
  <c r="H1069" i="1"/>
  <c r="D1069" i="1"/>
  <c r="G1069" i="1" s="1"/>
  <c r="C1069" i="1"/>
  <c r="D1068" i="1"/>
  <c r="G1068" i="1" s="1"/>
  <c r="C1068" i="1"/>
  <c r="H1067" i="1"/>
  <c r="D1067" i="1"/>
  <c r="C1067" i="1"/>
  <c r="H1066" i="1"/>
  <c r="D1066" i="1"/>
  <c r="C1066" i="1"/>
  <c r="H1065" i="1"/>
  <c r="D1065" i="1"/>
  <c r="C1065" i="1"/>
  <c r="H1064" i="1"/>
  <c r="D1064" i="1"/>
  <c r="C1064" i="1"/>
  <c r="H1063" i="1"/>
  <c r="D1063" i="1"/>
  <c r="C1063" i="1"/>
  <c r="D1062" i="1"/>
  <c r="H1062" i="1" s="1"/>
  <c r="C1062" i="1"/>
  <c r="D1061" i="1"/>
  <c r="H1061" i="1" s="1"/>
  <c r="C1061" i="1"/>
  <c r="H1060" i="1"/>
  <c r="D1060" i="1"/>
  <c r="C1060" i="1"/>
  <c r="H1059" i="1"/>
  <c r="D1059" i="1"/>
  <c r="C1059" i="1"/>
  <c r="H1058" i="1"/>
  <c r="D1058" i="1"/>
  <c r="C1058" i="1"/>
  <c r="D1057" i="1"/>
  <c r="H1057" i="1" s="1"/>
  <c r="C1057" i="1"/>
  <c r="H1056" i="1"/>
  <c r="D1056" i="1"/>
  <c r="C1056" i="1"/>
  <c r="H1055" i="1"/>
  <c r="D1055" i="1"/>
  <c r="C1055" i="1"/>
  <c r="H1054" i="1"/>
  <c r="D1054" i="1"/>
  <c r="C1054" i="1"/>
  <c r="H1053" i="1"/>
  <c r="D1053" i="1"/>
  <c r="C1053" i="1"/>
  <c r="H1052" i="1"/>
  <c r="D1052" i="1"/>
  <c r="C1052" i="1"/>
  <c r="H1051" i="1"/>
  <c r="D1051" i="1"/>
  <c r="C1051" i="1"/>
  <c r="D1050" i="1"/>
  <c r="H1050" i="1" s="1"/>
  <c r="C1050" i="1"/>
  <c r="H1049" i="1"/>
  <c r="D1049" i="1"/>
  <c r="C1049" i="1"/>
  <c r="H1048" i="1"/>
  <c r="D1048" i="1"/>
  <c r="C1048" i="1"/>
  <c r="H1047" i="1"/>
  <c r="D1047" i="1"/>
  <c r="C1047" i="1"/>
  <c r="D1046" i="1"/>
  <c r="H1046" i="1" s="1"/>
  <c r="C1046" i="1"/>
  <c r="D1045" i="1"/>
  <c r="H1045" i="1" s="1"/>
  <c r="C1045" i="1"/>
  <c r="H1044" i="1"/>
  <c r="D1044" i="1"/>
  <c r="C1044" i="1"/>
  <c r="H1043" i="1"/>
  <c r="D1043" i="1"/>
  <c r="C1043" i="1"/>
  <c r="H1042" i="1"/>
  <c r="D1042" i="1"/>
  <c r="C1042" i="1"/>
  <c r="H1041" i="1"/>
  <c r="D1041" i="1"/>
  <c r="C1041" i="1"/>
  <c r="D1040" i="1"/>
  <c r="H1040" i="1" s="1"/>
  <c r="C1040" i="1"/>
  <c r="H1039" i="1"/>
  <c r="D1039" i="1"/>
  <c r="C1039" i="1"/>
  <c r="D1038" i="1"/>
  <c r="H1038" i="1" s="1"/>
  <c r="C1038" i="1"/>
  <c r="H1037" i="1"/>
  <c r="D1037" i="1"/>
  <c r="C1037" i="1"/>
  <c r="H1036" i="1"/>
  <c r="D1036" i="1"/>
  <c r="C1036" i="1"/>
  <c r="H1035" i="1"/>
  <c r="D1035" i="1"/>
  <c r="C1035" i="1"/>
  <c r="D1034" i="1"/>
  <c r="H1034" i="1" s="1"/>
  <c r="C1034" i="1"/>
  <c r="H1033" i="1"/>
  <c r="D1033" i="1"/>
  <c r="C1033" i="1"/>
  <c r="H1032" i="1"/>
  <c r="D1032" i="1"/>
  <c r="C1032" i="1"/>
  <c r="H1031" i="1"/>
  <c r="D1031" i="1"/>
  <c r="C1031" i="1"/>
  <c r="H1030" i="1"/>
  <c r="D1030" i="1"/>
  <c r="C1030" i="1"/>
  <c r="H1029" i="1"/>
  <c r="D1029" i="1"/>
  <c r="C1029" i="1"/>
  <c r="H1028" i="1"/>
  <c r="D1028" i="1"/>
  <c r="C1028" i="1"/>
  <c r="H1027" i="1"/>
  <c r="D1027" i="1"/>
  <c r="C1027" i="1"/>
  <c r="H1026" i="1"/>
  <c r="D1026" i="1"/>
  <c r="C1026" i="1"/>
  <c r="H1025" i="1"/>
  <c r="D1025" i="1"/>
  <c r="C1025" i="1"/>
  <c r="D1024" i="1"/>
  <c r="H1024" i="1" s="1"/>
  <c r="C1024" i="1"/>
  <c r="D1023" i="1"/>
  <c r="H1023" i="1" s="1"/>
  <c r="C1023" i="1"/>
  <c r="H1022" i="1"/>
  <c r="D1022" i="1"/>
  <c r="C1022" i="1"/>
  <c r="H1021" i="1"/>
  <c r="D1021" i="1"/>
  <c r="C1021" i="1"/>
  <c r="D1020" i="1"/>
  <c r="H1020" i="1" s="1"/>
  <c r="C1020" i="1"/>
  <c r="H1019" i="1"/>
  <c r="D1019" i="1"/>
  <c r="C1019" i="1"/>
  <c r="D1018" i="1"/>
  <c r="H1018" i="1" s="1"/>
  <c r="C1018" i="1"/>
  <c r="C1017" i="1"/>
  <c r="H1016" i="1"/>
  <c r="D1016" i="1"/>
  <c r="C1016" i="1"/>
  <c r="H1015" i="1"/>
  <c r="D1015" i="1"/>
  <c r="C1015" i="1"/>
  <c r="H1014" i="1"/>
  <c r="D1014" i="1"/>
  <c r="C1014" i="1"/>
  <c r="D1013" i="1"/>
  <c r="H1013" i="1" s="1"/>
  <c r="C1013" i="1"/>
  <c r="H1010" i="1"/>
  <c r="D1010" i="1"/>
  <c r="C1010" i="1"/>
  <c r="G1010" i="1" s="1"/>
  <c r="H1009" i="1"/>
  <c r="D1009" i="1"/>
  <c r="C1009" i="1"/>
  <c r="H1008" i="1"/>
  <c r="D1008" i="1"/>
  <c r="C1008" i="1"/>
  <c r="G1008" i="1" s="1"/>
  <c r="H1007" i="1"/>
  <c r="D1007" i="1"/>
  <c r="C1007" i="1"/>
  <c r="H1006" i="1"/>
  <c r="D1006" i="1"/>
  <c r="C1006" i="1"/>
  <c r="G1006" i="1" s="1"/>
  <c r="H1005" i="1"/>
  <c r="D1005" i="1"/>
  <c r="C1005" i="1"/>
  <c r="H1004" i="1"/>
  <c r="D1004" i="1"/>
  <c r="C1004" i="1"/>
  <c r="H1003" i="1"/>
  <c r="D1003" i="1"/>
  <c r="C1003" i="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H996" i="1"/>
  <c r="D996" i="1"/>
  <c r="C996" i="1"/>
  <c r="G996" i="1" s="1"/>
  <c r="H995" i="1"/>
  <c r="D995" i="1"/>
  <c r="C995" i="1"/>
  <c r="G995" i="1" s="1"/>
  <c r="D994" i="1"/>
  <c r="H994" i="1" s="1"/>
  <c r="C994" i="1"/>
  <c r="G994" i="1" s="1"/>
  <c r="H993" i="1"/>
  <c r="D993" i="1"/>
  <c r="C993" i="1"/>
  <c r="G993" i="1" s="1"/>
  <c r="D992" i="1"/>
  <c r="H992" i="1" s="1"/>
  <c r="C992" i="1"/>
  <c r="H991" i="1"/>
  <c r="D991" i="1"/>
  <c r="C991" i="1"/>
  <c r="G991" i="1" s="1"/>
  <c r="H990" i="1"/>
  <c r="D990" i="1"/>
  <c r="C990" i="1"/>
  <c r="G990" i="1" s="1"/>
  <c r="H989" i="1"/>
  <c r="D989" i="1"/>
  <c r="C989" i="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D980" i="1"/>
  <c r="H980" i="1" s="1"/>
  <c r="C980" i="1"/>
  <c r="H979" i="1"/>
  <c r="D979" i="1"/>
  <c r="C979" i="1"/>
  <c r="G979" i="1" s="1"/>
  <c r="H978" i="1"/>
  <c r="D978" i="1"/>
  <c r="C978" i="1"/>
  <c r="G978" i="1" s="1"/>
  <c r="H977" i="1"/>
  <c r="D977" i="1"/>
  <c r="C977" i="1"/>
  <c r="G977" i="1" s="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D786" i="1"/>
  <c r="G786" i="1" s="1"/>
  <c r="C786" i="1"/>
  <c r="H785" i="1"/>
  <c r="D785" i="1"/>
  <c r="G785" i="1" s="1"/>
  <c r="C785" i="1"/>
  <c r="H784" i="1"/>
  <c r="D784" i="1"/>
  <c r="G784" i="1" s="1"/>
  <c r="C784" i="1"/>
  <c r="H783" i="1"/>
  <c r="D783" i="1"/>
  <c r="G783" i="1" s="1"/>
  <c r="C783"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D649" i="1"/>
  <c r="G649" i="1" s="1"/>
  <c r="C649" i="1"/>
  <c r="H648" i="1"/>
  <c r="D648" i="1"/>
  <c r="G648" i="1" s="1"/>
  <c r="C648" i="1"/>
  <c r="D647" i="1"/>
  <c r="G647" i="1" s="1"/>
  <c r="C647" i="1"/>
  <c r="H646" i="1"/>
  <c r="D646" i="1"/>
  <c r="G646" i="1" s="1"/>
  <c r="C646" i="1"/>
  <c r="D645" i="1"/>
  <c r="G645" i="1" s="1"/>
  <c r="C645" i="1"/>
  <c r="C642" i="1"/>
  <c r="C641" i="1"/>
  <c r="H636" i="1"/>
  <c r="D636" i="1"/>
  <c r="G636" i="1" s="1"/>
  <c r="C636" i="1"/>
  <c r="D635" i="1"/>
  <c r="G635" i="1" s="1"/>
  <c r="C635" i="1"/>
  <c r="H632" i="1"/>
  <c r="D632" i="1"/>
  <c r="G632" i="1" s="1"/>
  <c r="C632" i="1"/>
  <c r="D631" i="1"/>
  <c r="G631" i="1" s="1"/>
  <c r="C631" i="1"/>
  <c r="H630" i="1"/>
  <c r="D630" i="1"/>
  <c r="G630" i="1" s="1"/>
  <c r="C630" i="1"/>
  <c r="D629" i="1"/>
  <c r="G629" i="1" s="1"/>
  <c r="C629" i="1"/>
  <c r="H628" i="1"/>
  <c r="D628" i="1"/>
  <c r="G628" i="1" s="1"/>
  <c r="C628" i="1"/>
  <c r="D627" i="1"/>
  <c r="G627" i="1" s="1"/>
  <c r="C627" i="1"/>
  <c r="H626" i="1"/>
  <c r="D626" i="1"/>
  <c r="G626" i="1" s="1"/>
  <c r="C626" i="1"/>
  <c r="D625" i="1"/>
  <c r="G625" i="1" s="1"/>
  <c r="C625" i="1"/>
  <c r="H624" i="1"/>
  <c r="D624" i="1"/>
  <c r="G624" i="1" s="1"/>
  <c r="C624" i="1"/>
  <c r="C623" i="1"/>
  <c r="H622" i="1"/>
  <c r="D622" i="1"/>
  <c r="G622" i="1" s="1"/>
  <c r="C622" i="1"/>
  <c r="D621" i="1"/>
  <c r="G621" i="1" s="1"/>
  <c r="C621" i="1"/>
  <c r="H620" i="1"/>
  <c r="D620" i="1"/>
  <c r="G620" i="1" s="1"/>
  <c r="C620" i="1"/>
  <c r="D619" i="1"/>
  <c r="G619" i="1" s="1"/>
  <c r="C619" i="1"/>
  <c r="H618" i="1"/>
  <c r="D618" i="1"/>
  <c r="G618" i="1" s="1"/>
  <c r="C618" i="1"/>
  <c r="D617" i="1"/>
  <c r="G617" i="1" s="1"/>
  <c r="C617" i="1"/>
  <c r="H616" i="1"/>
  <c r="D616" i="1"/>
  <c r="G616" i="1" s="1"/>
  <c r="C616" i="1"/>
  <c r="D615" i="1"/>
  <c r="G615" i="1" s="1"/>
  <c r="C615" i="1"/>
  <c r="H614" i="1"/>
  <c r="D614" i="1"/>
  <c r="G614" i="1" s="1"/>
  <c r="C614" i="1"/>
  <c r="D613" i="1"/>
  <c r="G613" i="1" s="1"/>
  <c r="C613" i="1"/>
  <c r="H612" i="1"/>
  <c r="D612" i="1"/>
  <c r="G612" i="1" s="1"/>
  <c r="C612" i="1"/>
  <c r="D611" i="1"/>
  <c r="G611" i="1" s="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H600" i="1"/>
  <c r="D600" i="1"/>
  <c r="G600" i="1" s="1"/>
  <c r="C600" i="1"/>
  <c r="D599" i="1"/>
  <c r="G599" i="1" s="1"/>
  <c r="C599" i="1"/>
  <c r="H598" i="1"/>
  <c r="D598" i="1"/>
  <c r="G598" i="1" s="1"/>
  <c r="C598" i="1"/>
  <c r="D597" i="1"/>
  <c r="G597" i="1" s="1"/>
  <c r="C597" i="1"/>
  <c r="H596" i="1"/>
  <c r="D596" i="1"/>
  <c r="G596" i="1" s="1"/>
  <c r="C596" i="1"/>
  <c r="D595" i="1"/>
  <c r="G595" i="1" s="1"/>
  <c r="C595" i="1"/>
  <c r="H594" i="1"/>
  <c r="D594" i="1"/>
  <c r="G594" i="1" s="1"/>
  <c r="C594" i="1"/>
  <c r="D593" i="1"/>
  <c r="G593" i="1" s="1"/>
  <c r="C593" i="1"/>
  <c r="H592" i="1"/>
  <c r="D592" i="1"/>
  <c r="G592" i="1" s="1"/>
  <c r="C592" i="1"/>
  <c r="C591" i="1"/>
  <c r="H590" i="1"/>
  <c r="D590" i="1"/>
  <c r="G590" i="1" s="1"/>
  <c r="C590" i="1"/>
  <c r="D589" i="1"/>
  <c r="G589" i="1" s="1"/>
  <c r="C589" i="1"/>
  <c r="H588" i="1"/>
  <c r="D588" i="1"/>
  <c r="G588" i="1" s="1"/>
  <c r="C588" i="1"/>
  <c r="D587" i="1"/>
  <c r="G587" i="1" s="1"/>
  <c r="C587" i="1"/>
  <c r="H586" i="1"/>
  <c r="D586" i="1"/>
  <c r="G586" i="1" s="1"/>
  <c r="C586" i="1"/>
  <c r="D585" i="1"/>
  <c r="G585" i="1" s="1"/>
  <c r="C585" i="1"/>
  <c r="H584" i="1"/>
  <c r="D584" i="1"/>
  <c r="G584" i="1" s="1"/>
  <c r="C584" i="1"/>
  <c r="D583" i="1"/>
  <c r="G583" i="1" s="1"/>
  <c r="C583" i="1"/>
  <c r="H582" i="1"/>
  <c r="D582" i="1"/>
  <c r="G582" i="1" s="1"/>
  <c r="C582" i="1"/>
  <c r="D581" i="1"/>
  <c r="G581" i="1" s="1"/>
  <c r="C581" i="1"/>
  <c r="H580" i="1"/>
  <c r="D580" i="1"/>
  <c r="G580" i="1" s="1"/>
  <c r="C580" i="1"/>
  <c r="D579" i="1"/>
  <c r="G579" i="1" s="1"/>
  <c r="C579" i="1"/>
  <c r="H577" i="1"/>
  <c r="D577" i="1"/>
  <c r="G577" i="1" s="1"/>
  <c r="C577" i="1"/>
  <c r="D576" i="1"/>
  <c r="G576" i="1" s="1"/>
  <c r="C576" i="1"/>
  <c r="H575" i="1"/>
  <c r="D575" i="1"/>
  <c r="G575" i="1" s="1"/>
  <c r="C575" i="1"/>
  <c r="D574" i="1"/>
  <c r="G574" i="1" s="1"/>
  <c r="C574" i="1"/>
  <c r="H573" i="1"/>
  <c r="D573" i="1"/>
  <c r="G573" i="1" s="1"/>
  <c r="C573" i="1"/>
  <c r="D572" i="1"/>
  <c r="G572" i="1" s="1"/>
  <c r="C572" i="1"/>
  <c r="H571" i="1"/>
  <c r="D571" i="1"/>
  <c r="G571" i="1" s="1"/>
  <c r="C571" i="1"/>
  <c r="D570" i="1"/>
  <c r="G570" i="1" s="1"/>
  <c r="C570" i="1"/>
  <c r="H569" i="1"/>
  <c r="D569" i="1"/>
  <c r="G569" i="1" s="1"/>
  <c r="C569" i="1"/>
  <c r="D568" i="1"/>
  <c r="G568" i="1" s="1"/>
  <c r="C568" i="1"/>
  <c r="H567" i="1"/>
  <c r="D567" i="1"/>
  <c r="G567" i="1" s="1"/>
  <c r="C567" i="1"/>
  <c r="D566" i="1"/>
  <c r="G566" i="1" s="1"/>
  <c r="C566" i="1"/>
  <c r="H564" i="1"/>
  <c r="D564" i="1"/>
  <c r="G564" i="1" s="1"/>
  <c r="C564" i="1"/>
  <c r="D563" i="1"/>
  <c r="G563" i="1" s="1"/>
  <c r="C563" i="1"/>
  <c r="H562" i="1"/>
  <c r="D562" i="1"/>
  <c r="G562" i="1" s="1"/>
  <c r="C562" i="1"/>
  <c r="D561" i="1"/>
  <c r="G561" i="1" s="1"/>
  <c r="C561" i="1"/>
  <c r="H560" i="1"/>
  <c r="D560" i="1"/>
  <c r="G560" i="1" s="1"/>
  <c r="C560" i="1"/>
  <c r="D559" i="1"/>
  <c r="G559" i="1" s="1"/>
  <c r="C559" i="1"/>
  <c r="H558" i="1"/>
  <c r="D558" i="1"/>
  <c r="G558" i="1" s="1"/>
  <c r="C558" i="1"/>
  <c r="D557" i="1"/>
  <c r="G557" i="1" s="1"/>
  <c r="C557" i="1"/>
  <c r="D556" i="1"/>
  <c r="G556" i="1" s="1"/>
  <c r="C556" i="1"/>
  <c r="D555" i="1"/>
  <c r="G555" i="1" s="1"/>
  <c r="C555" i="1"/>
  <c r="H554" i="1"/>
  <c r="D554" i="1"/>
  <c r="G554" i="1" s="1"/>
  <c r="C554" i="1"/>
  <c r="D553" i="1"/>
  <c r="G553" i="1" s="1"/>
  <c r="C553" i="1"/>
  <c r="H552" i="1"/>
  <c r="D552" i="1"/>
  <c r="G552" i="1" s="1"/>
  <c r="C552" i="1"/>
  <c r="D551" i="1"/>
  <c r="G551" i="1" s="1"/>
  <c r="C551" i="1"/>
  <c r="H550" i="1"/>
  <c r="D550" i="1"/>
  <c r="G550" i="1" s="1"/>
  <c r="C550" i="1"/>
  <c r="D549" i="1"/>
  <c r="G549" i="1" s="1"/>
  <c r="C549" i="1"/>
  <c r="H548" i="1"/>
  <c r="D548" i="1"/>
  <c r="G548" i="1" s="1"/>
  <c r="C548" i="1"/>
  <c r="D547" i="1"/>
  <c r="G547" i="1" s="1"/>
  <c r="C547" i="1"/>
  <c r="H546" i="1"/>
  <c r="D546" i="1"/>
  <c r="G546" i="1" s="1"/>
  <c r="C546" i="1"/>
  <c r="D545" i="1"/>
  <c r="G545" i="1" s="1"/>
  <c r="C545" i="1"/>
  <c r="D544" i="1"/>
  <c r="G544" i="1" s="1"/>
  <c r="C544" i="1"/>
  <c r="D543" i="1"/>
  <c r="G543" i="1" s="1"/>
  <c r="C543" i="1"/>
  <c r="H542" i="1"/>
  <c r="D542" i="1"/>
  <c r="G542" i="1" s="1"/>
  <c r="C542" i="1"/>
  <c r="D541" i="1"/>
  <c r="G541" i="1" s="1"/>
  <c r="C541" i="1"/>
  <c r="H540" i="1"/>
  <c r="D540" i="1"/>
  <c r="G540" i="1" s="1"/>
  <c r="C540" i="1"/>
  <c r="D539" i="1"/>
  <c r="G539" i="1" s="1"/>
  <c r="C539" i="1"/>
  <c r="H538" i="1"/>
  <c r="D538" i="1"/>
  <c r="G538" i="1" s="1"/>
  <c r="C538" i="1"/>
  <c r="D537" i="1"/>
  <c r="G537" i="1" s="1"/>
  <c r="C537" i="1"/>
  <c r="H536" i="1"/>
  <c r="D536" i="1"/>
  <c r="G536" i="1" s="1"/>
  <c r="C536" i="1"/>
  <c r="D535" i="1"/>
  <c r="G535" i="1" s="1"/>
  <c r="C535" i="1"/>
  <c r="H534" i="1"/>
  <c r="D534" i="1"/>
  <c r="G534" i="1" s="1"/>
  <c r="C534" i="1"/>
  <c r="D533" i="1"/>
  <c r="G533" i="1" s="1"/>
  <c r="C533" i="1"/>
  <c r="H532" i="1"/>
  <c r="D532" i="1"/>
  <c r="G532" i="1" s="1"/>
  <c r="C532" i="1"/>
  <c r="D531" i="1"/>
  <c r="G531" i="1" s="1"/>
  <c r="C531" i="1"/>
  <c r="D528" i="1"/>
  <c r="G528" i="1" s="1"/>
  <c r="C528" i="1"/>
  <c r="D527" i="1"/>
  <c r="G527" i="1" s="1"/>
  <c r="C527" i="1"/>
  <c r="H526" i="1"/>
  <c r="D526" i="1"/>
  <c r="G526" i="1" s="1"/>
  <c r="C526" i="1"/>
  <c r="D525" i="1"/>
  <c r="G525" i="1" s="1"/>
  <c r="C525" i="1"/>
  <c r="H524" i="1"/>
  <c r="D524" i="1"/>
  <c r="G524" i="1" s="1"/>
  <c r="C524" i="1"/>
  <c r="D523" i="1"/>
  <c r="G523" i="1" s="1"/>
  <c r="C523" i="1"/>
  <c r="H522" i="1"/>
  <c r="D522" i="1"/>
  <c r="G522" i="1" s="1"/>
  <c r="C522" i="1"/>
  <c r="D521" i="1"/>
  <c r="G521" i="1" s="1"/>
  <c r="C521" i="1"/>
  <c r="H520" i="1"/>
  <c r="D520" i="1"/>
  <c r="G520" i="1" s="1"/>
  <c r="C520" i="1"/>
  <c r="D519" i="1"/>
  <c r="G519" i="1" s="1"/>
  <c r="C519" i="1"/>
  <c r="H518" i="1"/>
  <c r="D518" i="1"/>
  <c r="G518" i="1" s="1"/>
  <c r="C518" i="1"/>
  <c r="D517" i="1"/>
  <c r="G517" i="1" s="1"/>
  <c r="C517" i="1"/>
  <c r="H515" i="1"/>
  <c r="D515" i="1"/>
  <c r="G515" i="1" s="1"/>
  <c r="C515" i="1"/>
  <c r="D514" i="1"/>
  <c r="G514" i="1" s="1"/>
  <c r="C514" i="1"/>
  <c r="H513" i="1"/>
  <c r="D513" i="1"/>
  <c r="G513" i="1" s="1"/>
  <c r="C513" i="1"/>
  <c r="D512" i="1"/>
  <c r="G512" i="1" s="1"/>
  <c r="C512" i="1"/>
  <c r="H511" i="1"/>
  <c r="D511" i="1"/>
  <c r="G511" i="1" s="1"/>
  <c r="C511" i="1"/>
  <c r="D510" i="1"/>
  <c r="G510" i="1" s="1"/>
  <c r="C510" i="1"/>
  <c r="H509" i="1"/>
  <c r="D509" i="1"/>
  <c r="G509" i="1" s="1"/>
  <c r="C509" i="1"/>
  <c r="D508" i="1"/>
  <c r="G508" i="1" s="1"/>
  <c r="C508" i="1"/>
  <c r="H507" i="1"/>
  <c r="D507" i="1"/>
  <c r="G507" i="1" s="1"/>
  <c r="C507" i="1"/>
  <c r="D506" i="1"/>
  <c r="G506" i="1" s="1"/>
  <c r="C506" i="1"/>
  <c r="H505" i="1"/>
  <c r="D505" i="1"/>
  <c r="G505" i="1" s="1"/>
  <c r="C505" i="1"/>
  <c r="D504" i="1"/>
  <c r="G504" i="1" s="1"/>
  <c r="C504" i="1"/>
  <c r="H503" i="1"/>
  <c r="D503" i="1"/>
  <c r="G503" i="1" s="1"/>
  <c r="C503" i="1"/>
  <c r="D502" i="1"/>
  <c r="G502" i="1" s="1"/>
  <c r="C502" i="1"/>
  <c r="H501" i="1"/>
  <c r="D501" i="1"/>
  <c r="G501" i="1" s="1"/>
  <c r="C501" i="1"/>
  <c r="D500" i="1"/>
  <c r="G500" i="1" s="1"/>
  <c r="C500" i="1"/>
  <c r="H499" i="1"/>
  <c r="D499" i="1"/>
  <c r="G499" i="1" s="1"/>
  <c r="C499" i="1"/>
  <c r="D498" i="1"/>
  <c r="G498" i="1" s="1"/>
  <c r="C498" i="1"/>
  <c r="H497" i="1"/>
  <c r="D497" i="1"/>
  <c r="G497" i="1" s="1"/>
  <c r="C497" i="1"/>
  <c r="D496" i="1"/>
  <c r="G496" i="1" s="1"/>
  <c r="C496" i="1"/>
  <c r="H495" i="1"/>
  <c r="D495" i="1"/>
  <c r="G495" i="1" s="1"/>
  <c r="C495" i="1"/>
  <c r="D494" i="1"/>
  <c r="G494" i="1" s="1"/>
  <c r="C494" i="1"/>
  <c r="H493" i="1"/>
  <c r="D493" i="1"/>
  <c r="G493" i="1" s="1"/>
  <c r="C493" i="1"/>
  <c r="D492" i="1"/>
  <c r="G492" i="1" s="1"/>
  <c r="C492" i="1"/>
  <c r="D491" i="1"/>
  <c r="G491" i="1" s="1"/>
  <c r="C491" i="1"/>
  <c r="D490" i="1"/>
  <c r="G490" i="1" s="1"/>
  <c r="C490" i="1"/>
  <c r="H489" i="1"/>
  <c r="D489" i="1"/>
  <c r="G489" i="1" s="1"/>
  <c r="C489" i="1"/>
  <c r="D488" i="1"/>
  <c r="G488" i="1" s="1"/>
  <c r="C488" i="1"/>
  <c r="H487" i="1"/>
  <c r="D487" i="1"/>
  <c r="G487" i="1" s="1"/>
  <c r="C487" i="1"/>
  <c r="D486" i="1"/>
  <c r="G486" i="1" s="1"/>
  <c r="C486" i="1"/>
  <c r="C485" i="1"/>
  <c r="D484" i="1"/>
  <c r="G484" i="1" s="1"/>
  <c r="C484" i="1"/>
  <c r="D483" i="1"/>
  <c r="G483" i="1" s="1"/>
  <c r="C483" i="1"/>
  <c r="C482" i="1"/>
  <c r="H481" i="1"/>
  <c r="D481" i="1"/>
  <c r="G481" i="1" s="1"/>
  <c r="C481" i="1"/>
  <c r="D480" i="1"/>
  <c r="G480" i="1" s="1"/>
  <c r="C480" i="1"/>
  <c r="H479" i="1"/>
  <c r="D479" i="1"/>
  <c r="G479" i="1" s="1"/>
  <c r="C479" i="1"/>
  <c r="D478" i="1"/>
  <c r="G478" i="1" s="1"/>
  <c r="C478" i="1"/>
  <c r="H477" i="1"/>
  <c r="D477" i="1"/>
  <c r="G477" i="1" s="1"/>
  <c r="C477" i="1"/>
  <c r="D476" i="1"/>
  <c r="G476" i="1" s="1"/>
  <c r="C476" i="1"/>
  <c r="H475" i="1"/>
  <c r="D475" i="1"/>
  <c r="G475" i="1" s="1"/>
  <c r="C475" i="1"/>
  <c r="D474" i="1"/>
  <c r="G474" i="1" s="1"/>
  <c r="C474" i="1"/>
  <c r="C473" i="1"/>
  <c r="D472" i="1"/>
  <c r="G472" i="1" s="1"/>
  <c r="C472" i="1"/>
  <c r="H471" i="1"/>
  <c r="D471" i="1"/>
  <c r="G471" i="1" s="1"/>
  <c r="C471" i="1"/>
  <c r="D470" i="1"/>
  <c r="G470" i="1" s="1"/>
  <c r="C470" i="1"/>
  <c r="H469" i="1"/>
  <c r="D469" i="1"/>
  <c r="G469" i="1" s="1"/>
  <c r="C469" i="1"/>
  <c r="D468" i="1"/>
  <c r="G468" i="1" s="1"/>
  <c r="C468" i="1"/>
  <c r="H467" i="1"/>
  <c r="D467" i="1"/>
  <c r="G467" i="1" s="1"/>
  <c r="C467" i="1"/>
  <c r="D466" i="1"/>
  <c r="G466" i="1" s="1"/>
  <c r="C466" i="1"/>
  <c r="H465" i="1"/>
  <c r="D465" i="1"/>
  <c r="G465" i="1" s="1"/>
  <c r="C465" i="1"/>
  <c r="D464" i="1"/>
  <c r="G464" i="1" s="1"/>
  <c r="C464" i="1"/>
  <c r="H463" i="1"/>
  <c r="D463" i="1"/>
  <c r="G463" i="1" s="1"/>
  <c r="C463" i="1"/>
  <c r="D462" i="1"/>
  <c r="G462" i="1" s="1"/>
  <c r="C462" i="1"/>
  <c r="H461" i="1"/>
  <c r="D461" i="1"/>
  <c r="G461" i="1" s="1"/>
  <c r="C461" i="1"/>
  <c r="D459" i="1"/>
  <c r="G459" i="1" s="1"/>
  <c r="C459" i="1"/>
  <c r="H458" i="1"/>
  <c r="D458" i="1"/>
  <c r="G458" i="1" s="1"/>
  <c r="C458" i="1"/>
  <c r="D457" i="1"/>
  <c r="G457" i="1" s="1"/>
  <c r="C457" i="1"/>
  <c r="H456" i="1"/>
  <c r="D456" i="1"/>
  <c r="G456" i="1" s="1"/>
  <c r="C456" i="1"/>
  <c r="D455" i="1"/>
  <c r="G455" i="1" s="1"/>
  <c r="C455" i="1"/>
  <c r="H454" i="1"/>
  <c r="D454" i="1"/>
  <c r="G454" i="1" s="1"/>
  <c r="C454" i="1"/>
  <c r="D453" i="1"/>
  <c r="G453" i="1" s="1"/>
  <c r="C453" i="1"/>
  <c r="H452" i="1"/>
  <c r="D452" i="1"/>
  <c r="G452" i="1" s="1"/>
  <c r="C452" i="1"/>
  <c r="D451" i="1"/>
  <c r="G451" i="1" s="1"/>
  <c r="C451" i="1"/>
  <c r="H450" i="1"/>
  <c r="D450" i="1"/>
  <c r="G450" i="1" s="1"/>
  <c r="C450" i="1"/>
  <c r="D449" i="1"/>
  <c r="G449" i="1" s="1"/>
  <c r="C449" i="1"/>
  <c r="H448" i="1"/>
  <c r="D448" i="1"/>
  <c r="G448" i="1" s="1"/>
  <c r="C448" i="1"/>
  <c r="D447" i="1"/>
  <c r="G447" i="1" s="1"/>
  <c r="C447" i="1"/>
  <c r="H446" i="1"/>
  <c r="D446" i="1"/>
  <c r="G446" i="1" s="1"/>
  <c r="C446" i="1"/>
  <c r="D445" i="1"/>
  <c r="G445" i="1" s="1"/>
  <c r="C445" i="1"/>
  <c r="H444" i="1"/>
  <c r="D444" i="1"/>
  <c r="G444" i="1" s="1"/>
  <c r="C444" i="1"/>
  <c r="D443" i="1"/>
  <c r="G443" i="1" s="1"/>
  <c r="C443" i="1"/>
  <c r="H442" i="1"/>
  <c r="D442" i="1"/>
  <c r="G442" i="1" s="1"/>
  <c r="C442" i="1"/>
  <c r="G441" i="1"/>
  <c r="D441" i="1"/>
  <c r="H441" i="1" s="1"/>
  <c r="C441" i="1"/>
  <c r="G440" i="1"/>
  <c r="D440" i="1"/>
  <c r="H440" i="1" s="1"/>
  <c r="C440" i="1"/>
  <c r="D439" i="1"/>
  <c r="H439" i="1" s="1"/>
  <c r="C439" i="1"/>
  <c r="G438" i="1"/>
  <c r="D438" i="1"/>
  <c r="H438" i="1" s="1"/>
  <c r="C438" i="1"/>
  <c r="G437" i="1"/>
  <c r="D437" i="1"/>
  <c r="H437" i="1" s="1"/>
  <c r="C437" i="1"/>
  <c r="G436" i="1"/>
  <c r="D436" i="1"/>
  <c r="H436" i="1" s="1"/>
  <c r="C436" i="1"/>
  <c r="G435" i="1"/>
  <c r="D435" i="1"/>
  <c r="H435" i="1" s="1"/>
  <c r="C435" i="1"/>
  <c r="D434" i="1"/>
  <c r="H434" i="1" s="1"/>
  <c r="C434" i="1"/>
  <c r="D433" i="1"/>
  <c r="H433" i="1" s="1"/>
  <c r="C433" i="1"/>
  <c r="G432" i="1"/>
  <c r="D432" i="1"/>
  <c r="H432" i="1" s="1"/>
  <c r="C432" i="1"/>
  <c r="C431" i="1"/>
  <c r="D430" i="1"/>
  <c r="H430" i="1" s="1"/>
  <c r="C430" i="1"/>
  <c r="D429" i="1"/>
  <c r="H429" i="1" s="1"/>
  <c r="C429" i="1"/>
  <c r="D428" i="1"/>
  <c r="H428" i="1" s="1"/>
  <c r="C428" i="1"/>
  <c r="D427" i="1"/>
  <c r="H427" i="1" s="1"/>
  <c r="C427" i="1"/>
  <c r="D426" i="1"/>
  <c r="H426" i="1" s="1"/>
  <c r="C426" i="1"/>
  <c r="C425" i="1"/>
  <c r="H423" i="1"/>
  <c r="D423" i="1"/>
  <c r="G423" i="1" s="1"/>
  <c r="C423" i="1"/>
  <c r="H422" i="1"/>
  <c r="D422" i="1"/>
  <c r="G422" i="1" s="1"/>
  <c r="C422" i="1"/>
  <c r="D421" i="1"/>
  <c r="G421" i="1" s="1"/>
  <c r="C421" i="1"/>
  <c r="H416" i="1"/>
  <c r="D416" i="1"/>
  <c r="G416" i="1" s="1"/>
  <c r="C416" i="1"/>
  <c r="H415" i="1"/>
  <c r="D415" i="1"/>
  <c r="G415" i="1" s="1"/>
  <c r="C415" i="1"/>
  <c r="D414" i="1"/>
  <c r="G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G364" i="1"/>
  <c r="D364" i="1"/>
  <c r="H364" i="1" s="1"/>
  <c r="C364" i="1"/>
  <c r="G363" i="1"/>
  <c r="D363" i="1"/>
  <c r="H363" i="1" s="1"/>
  <c r="C363" i="1"/>
  <c r="D362" i="1"/>
  <c r="H362" i="1" s="1"/>
  <c r="C362" i="1"/>
  <c r="D361" i="1"/>
  <c r="H361" i="1" s="1"/>
  <c r="C361" i="1"/>
  <c r="G360" i="1"/>
  <c r="D360" i="1"/>
  <c r="H360" i="1" s="1"/>
  <c r="C360" i="1"/>
  <c r="D359" i="1"/>
  <c r="H359" i="1" s="1"/>
  <c r="C359" i="1"/>
  <c r="D358" i="1"/>
  <c r="H358" i="1" s="1"/>
  <c r="C358" i="1"/>
  <c r="D357" i="1"/>
  <c r="H357" i="1" s="1"/>
  <c r="C357" i="1"/>
  <c r="H354" i="1"/>
  <c r="D354" i="1"/>
  <c r="G354" i="1" s="1"/>
  <c r="C354" i="1"/>
  <c r="H353" i="1"/>
  <c r="G353" i="1"/>
  <c r="D353" i="1"/>
  <c r="C353" i="1"/>
  <c r="H352" i="1"/>
  <c r="D352" i="1"/>
  <c r="G352" i="1" s="1"/>
  <c r="C352" i="1"/>
  <c r="H351" i="1"/>
  <c r="D351" i="1"/>
  <c r="G351" i="1" s="1"/>
  <c r="C351" i="1"/>
  <c r="H350" i="1"/>
  <c r="G350" i="1"/>
  <c r="D350" i="1"/>
  <c r="C350" i="1"/>
  <c r="H349" i="1"/>
  <c r="G349" i="1"/>
  <c r="D349" i="1"/>
  <c r="C349" i="1"/>
  <c r="H348" i="1"/>
  <c r="D348" i="1"/>
  <c r="G348" i="1" s="1"/>
  <c r="C348" i="1"/>
  <c r="H347" i="1"/>
  <c r="D347" i="1"/>
  <c r="G347" i="1" s="1"/>
  <c r="C347" i="1"/>
  <c r="H346" i="1"/>
  <c r="D346" i="1"/>
  <c r="G346" i="1" s="1"/>
  <c r="C346" i="1"/>
  <c r="H345" i="1"/>
  <c r="D345" i="1"/>
  <c r="G345" i="1" s="1"/>
  <c r="C345" i="1"/>
  <c r="D344" i="1"/>
  <c r="H344" i="1" s="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G332" i="1"/>
  <c r="D332" i="1"/>
  <c r="C332" i="1"/>
  <c r="G331" i="1"/>
  <c r="D331" i="1"/>
  <c r="H331" i="1" s="1"/>
  <c r="C331" i="1"/>
  <c r="H330" i="1"/>
  <c r="D330" i="1"/>
  <c r="G330" i="1" s="1"/>
  <c r="C330" i="1"/>
  <c r="H329" i="1"/>
  <c r="G329" i="1"/>
  <c r="D329" i="1"/>
  <c r="C329" i="1"/>
  <c r="H328" i="1"/>
  <c r="G328" i="1"/>
  <c r="D328" i="1"/>
  <c r="C328" i="1"/>
  <c r="H327" i="1"/>
  <c r="D327" i="1"/>
  <c r="G327" i="1" s="1"/>
  <c r="C327" i="1"/>
  <c r="H326" i="1"/>
  <c r="G326" i="1"/>
  <c r="D326" i="1"/>
  <c r="C326" i="1"/>
  <c r="H325" i="1"/>
  <c r="D325" i="1"/>
  <c r="G325" i="1" s="1"/>
  <c r="C325" i="1"/>
  <c r="H324" i="1"/>
  <c r="D324" i="1"/>
  <c r="G324" i="1" s="1"/>
  <c r="C324" i="1"/>
  <c r="H323" i="1"/>
  <c r="D323" i="1"/>
  <c r="G323" i="1" s="1"/>
  <c r="C323" i="1"/>
  <c r="C322" i="1"/>
  <c r="H321" i="1"/>
  <c r="D321" i="1"/>
  <c r="G321" i="1" s="1"/>
  <c r="C321" i="1"/>
  <c r="H320" i="1"/>
  <c r="G320" i="1"/>
  <c r="D320" i="1"/>
  <c r="C320" i="1"/>
  <c r="H319" i="1"/>
  <c r="D319" i="1"/>
  <c r="G319" i="1" s="1"/>
  <c r="C319" i="1"/>
  <c r="H318" i="1"/>
  <c r="D318" i="1"/>
  <c r="G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D308" i="1"/>
  <c r="H308" i="1" s="1"/>
  <c r="C308" i="1"/>
  <c r="G307" i="1"/>
  <c r="D307" i="1"/>
  <c r="H307" i="1" s="1"/>
  <c r="C307" i="1"/>
  <c r="G306" i="1"/>
  <c r="D306" i="1"/>
  <c r="H306" i="1" s="1"/>
  <c r="C306" i="1"/>
  <c r="D305" i="1"/>
  <c r="H305" i="1" s="1"/>
  <c r="C305" i="1"/>
  <c r="H302" i="1"/>
  <c r="D302" i="1"/>
  <c r="G302" i="1" s="1"/>
  <c r="C302" i="1"/>
  <c r="H301" i="1"/>
  <c r="D301" i="1"/>
  <c r="G301" i="1" s="1"/>
  <c r="C301" i="1"/>
  <c r="H300" i="1"/>
  <c r="D300" i="1"/>
  <c r="G300" i="1" s="1"/>
  <c r="C300"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D272" i="1"/>
  <c r="G272" i="1" s="1"/>
  <c r="C272" i="1"/>
  <c r="H271" i="1"/>
  <c r="D271" i="1"/>
  <c r="G271" i="1" s="1"/>
  <c r="C271" i="1"/>
  <c r="D270" i="1"/>
  <c r="G270" i="1" s="1"/>
  <c r="C270" i="1"/>
  <c r="C269" i="1"/>
  <c r="H268"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D259" i="1"/>
  <c r="G259" i="1" s="1"/>
  <c r="C259" i="1"/>
  <c r="C258"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D250" i="1"/>
  <c r="G250" i="1" s="1"/>
  <c r="C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D241" i="1"/>
  <c r="G241" i="1" s="1"/>
  <c r="C241" i="1"/>
  <c r="H240" i="1"/>
  <c r="D240" i="1"/>
  <c r="G240" i="1" s="1"/>
  <c r="C240" i="1"/>
  <c r="H239" i="1"/>
  <c r="D239" i="1"/>
  <c r="G239" i="1" s="1"/>
  <c r="C239" i="1"/>
  <c r="D238" i="1"/>
  <c r="G238" i="1" s="1"/>
  <c r="C238" i="1"/>
  <c r="H237" i="1"/>
  <c r="D237" i="1"/>
  <c r="G237" i="1" s="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D230" i="1"/>
  <c r="G230" i="1" s="1"/>
  <c r="C230" i="1"/>
  <c r="H229" i="1"/>
  <c r="D229" i="1"/>
  <c r="G229" i="1" s="1"/>
  <c r="C229" i="1"/>
  <c r="H228" i="1"/>
  <c r="D228" i="1"/>
  <c r="G228" i="1" s="1"/>
  <c r="C228" i="1"/>
  <c r="C227" i="1"/>
  <c r="C226" i="1"/>
  <c r="H225"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D218" i="1"/>
  <c r="G218" i="1" s="1"/>
  <c r="C218" i="1"/>
  <c r="D217" i="1"/>
  <c r="G217" i="1" s="1"/>
  <c r="C217"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D204" i="1"/>
  <c r="G204" i="1" s="1"/>
  <c r="C204" i="1"/>
  <c r="H203" i="1"/>
  <c r="D203" i="1"/>
  <c r="G203" i="1" s="1"/>
  <c r="C203" i="1"/>
  <c r="H202" i="1"/>
  <c r="D202" i="1"/>
  <c r="G202" i="1" s="1"/>
  <c r="C202" i="1"/>
  <c r="H201" i="1"/>
  <c r="D201" i="1"/>
  <c r="G201" i="1" s="1"/>
  <c r="C201" i="1"/>
  <c r="H200" i="1"/>
  <c r="D200" i="1"/>
  <c r="G200" i="1" s="1"/>
  <c r="C200" i="1"/>
  <c r="D199" i="1"/>
  <c r="G199" i="1" s="1"/>
  <c r="C199" i="1"/>
  <c r="C198"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D157" i="1"/>
  <c r="G157" i="1" s="1"/>
  <c r="C157" i="1"/>
  <c r="D156" i="1"/>
  <c r="H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C120" i="1"/>
  <c r="D119" i="1"/>
  <c r="H119" i="1" s="1"/>
  <c r="C119" i="1"/>
  <c r="D118" i="1"/>
  <c r="H118" i="1" s="1"/>
  <c r="C118" i="1"/>
  <c r="D117" i="1"/>
  <c r="H117" i="1" s="1"/>
  <c r="C117" i="1"/>
  <c r="D116" i="1"/>
  <c r="H116" i="1" s="1"/>
  <c r="C116" i="1"/>
  <c r="D115" i="1"/>
  <c r="H115" i="1" s="1"/>
  <c r="C115" i="1"/>
  <c r="D114" i="1"/>
  <c r="H114" i="1" s="1"/>
  <c r="C114" i="1"/>
  <c r="G113" i="1"/>
  <c r="D113" i="1"/>
  <c r="H113" i="1" s="1"/>
  <c r="C113" i="1"/>
  <c r="D112" i="1"/>
  <c r="H112" i="1" s="1"/>
  <c r="C112" i="1"/>
  <c r="D111" i="1"/>
  <c r="H111" i="1" s="1"/>
  <c r="C111" i="1"/>
  <c r="D110" i="1"/>
  <c r="H110" i="1" s="1"/>
  <c r="C110" i="1"/>
  <c r="D109" i="1"/>
  <c r="H109" i="1" s="1"/>
  <c r="C109" i="1"/>
  <c r="D108" i="1"/>
  <c r="H108" i="1" s="1"/>
  <c r="C108" i="1"/>
  <c r="G107" i="1"/>
  <c r="D107" i="1"/>
  <c r="H107" i="1" s="1"/>
  <c r="C107" i="1"/>
  <c r="D106" i="1"/>
  <c r="H106" i="1" s="1"/>
  <c r="C106" i="1"/>
  <c r="D105" i="1"/>
  <c r="H105" i="1" s="1"/>
  <c r="C105" i="1"/>
  <c r="G104"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G90" i="1"/>
  <c r="D90" i="1"/>
  <c r="H90" i="1" s="1"/>
  <c r="C90" i="1"/>
  <c r="G89" i="1"/>
  <c r="D89" i="1"/>
  <c r="H89" i="1" s="1"/>
  <c r="C89" i="1"/>
  <c r="G88" i="1"/>
  <c r="D88" i="1"/>
  <c r="H88" i="1" s="1"/>
  <c r="C88" i="1"/>
  <c r="D87" i="1"/>
  <c r="H87" i="1" s="1"/>
  <c r="C87" i="1"/>
  <c r="G86"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D69" i="1"/>
  <c r="G69" i="1" s="1"/>
  <c r="C69" i="1"/>
  <c r="H68" i="1"/>
  <c r="D68" i="1"/>
  <c r="G68" i="1" s="1"/>
  <c r="C68"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D60" i="1"/>
  <c r="G60" i="1" s="1"/>
  <c r="C60" i="1"/>
  <c r="H59" i="1"/>
  <c r="D59" i="1"/>
  <c r="G59" i="1" s="1"/>
  <c r="C59" i="1"/>
  <c r="H58" i="1"/>
  <c r="D58" i="1"/>
  <c r="G58" i="1" s="1"/>
  <c r="C58" i="1"/>
  <c r="D57" i="1"/>
  <c r="G57" i="1" s="1"/>
  <c r="C57" i="1"/>
  <c r="H56" i="1"/>
  <c r="D56" i="1"/>
  <c r="G56" i="1" s="1"/>
  <c r="C56" i="1"/>
  <c r="H55" i="1"/>
  <c r="D55" i="1"/>
  <c r="G55" i="1" s="1"/>
  <c r="C55" i="1"/>
  <c r="D54" i="1"/>
  <c r="G54" i="1" s="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D46" i="1"/>
  <c r="G46" i="1" s="1"/>
  <c r="C46" i="1"/>
  <c r="H44" i="1"/>
  <c r="D44" i="1"/>
  <c r="G44" i="1" s="1"/>
  <c r="C44" i="1"/>
  <c r="H43" i="1"/>
  <c r="D43" i="1"/>
  <c r="G43" i="1" s="1"/>
  <c r="C43" i="1"/>
  <c r="H42" i="1"/>
  <c r="D42" i="1"/>
  <c r="G42" i="1" s="1"/>
  <c r="C42" i="1"/>
  <c r="H41" i="1"/>
  <c r="D41" i="1"/>
  <c r="G41" i="1" s="1"/>
  <c r="C41" i="1"/>
  <c r="H40" i="1"/>
  <c r="G40" i="1"/>
  <c r="D40" i="1"/>
  <c r="C40" i="1"/>
  <c r="D39" i="1"/>
  <c r="G39" i="1" s="1"/>
  <c r="C39" i="1"/>
  <c r="H38" i="1"/>
  <c r="D38" i="1"/>
  <c r="G38" i="1" s="1"/>
  <c r="C38" i="1"/>
  <c r="H37" i="1"/>
  <c r="G37" i="1"/>
  <c r="D37" i="1"/>
  <c r="C37" i="1"/>
  <c r="H36" i="1"/>
  <c r="D36" i="1"/>
  <c r="G36" i="1" s="1"/>
  <c r="C36" i="1"/>
  <c r="H35" i="1"/>
  <c r="G35" i="1"/>
  <c r="D35" i="1"/>
  <c r="C35" i="1"/>
  <c r="H34" i="1"/>
  <c r="G34" i="1"/>
  <c r="D34" i="1"/>
  <c r="C34" i="1"/>
  <c r="H33" i="1"/>
  <c r="G33" i="1"/>
  <c r="D33" i="1"/>
  <c r="C33" i="1"/>
  <c r="H32" i="1"/>
  <c r="G32" i="1"/>
  <c r="D32" i="1"/>
  <c r="C32" i="1"/>
  <c r="H31" i="1"/>
  <c r="D31" i="1"/>
  <c r="G31" i="1" s="1"/>
  <c r="C31" i="1"/>
  <c r="H30" i="1"/>
  <c r="G30" i="1"/>
  <c r="D30" i="1"/>
  <c r="C30" i="1"/>
  <c r="H29" i="1"/>
  <c r="G29" i="1"/>
  <c r="D29" i="1"/>
  <c r="C29" i="1"/>
  <c r="H28" i="1"/>
  <c r="D28" i="1"/>
  <c r="G28" i="1" s="1"/>
  <c r="C28" i="1"/>
  <c r="H27" i="1"/>
  <c r="D27" i="1"/>
  <c r="G27" i="1" s="1"/>
  <c r="C27" i="1"/>
  <c r="H26" i="1"/>
  <c r="G26" i="1"/>
  <c r="D26" i="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D18" i="1"/>
  <c r="G18" i="1" s="1"/>
  <c r="C18" i="1"/>
  <c r="H17" i="1"/>
  <c r="D17" i="1"/>
  <c r="G17" i="1" s="1"/>
  <c r="C17" i="1"/>
  <c r="H16" i="1"/>
  <c r="D16" i="1"/>
  <c r="G16" i="1" s="1"/>
  <c r="C16" i="1"/>
  <c r="H15" i="1"/>
  <c r="G15" i="1"/>
  <c r="D15" i="1"/>
  <c r="C15" i="1"/>
  <c r="H14" i="1"/>
  <c r="D14" i="1"/>
  <c r="G14" i="1" s="1"/>
  <c r="C14" i="1"/>
  <c r="D13" i="1"/>
  <c r="H13" i="1" s="1"/>
  <c r="C13" i="1"/>
  <c r="H12" i="1"/>
  <c r="D12" i="1"/>
  <c r="G12" i="1" s="1"/>
  <c r="C12" i="1"/>
  <c r="H11" i="1"/>
  <c r="D11" i="1"/>
  <c r="G11" i="1" s="1"/>
  <c r="C11" i="1"/>
  <c r="H10" i="1"/>
  <c r="G10" i="1"/>
  <c r="D10" i="1"/>
  <c r="C10" i="1"/>
  <c r="H9" i="1"/>
  <c r="D9" i="1"/>
  <c r="G9" i="1" s="1"/>
  <c r="C9" i="1"/>
  <c r="H8" i="1"/>
  <c r="D8" i="1"/>
  <c r="G8" i="1" s="1"/>
  <c r="C8" i="1"/>
  <c r="H7" i="1"/>
  <c r="D7" i="1"/>
  <c r="G7" i="1" s="1"/>
  <c r="C7" i="1"/>
  <c r="H6" i="1"/>
  <c r="D6" i="1"/>
  <c r="G6" i="1" s="1"/>
  <c r="C6" i="1"/>
  <c r="H5" i="1"/>
  <c r="D5" i="1"/>
  <c r="G5" i="1" s="1"/>
  <c r="C5" i="1"/>
  <c r="H4" i="1"/>
  <c r="D4" i="1"/>
  <c r="G4" i="1" s="1"/>
  <c r="C4" i="1"/>
  <c r="H1340" i="1" l="1"/>
  <c r="G1400" i="1"/>
  <c r="H1391" i="1"/>
  <c r="E311" i="9"/>
  <c r="B311" i="9" s="1"/>
  <c r="E327" i="9"/>
  <c r="B327" i="9" s="1"/>
  <c r="H1399" i="1"/>
  <c r="H1397" i="1"/>
  <c r="H1396" i="1"/>
  <c r="H1395" i="1"/>
  <c r="H1392" i="1"/>
  <c r="G1302" i="1"/>
  <c r="H1400" i="1"/>
  <c r="H1390" i="1"/>
  <c r="H1384" i="1"/>
  <c r="G1391" i="1"/>
  <c r="H1383" i="1"/>
  <c r="H1278" i="1"/>
  <c r="H1251" i="1"/>
  <c r="H1203" i="1"/>
  <c r="H1200" i="1"/>
  <c r="E25" i="9"/>
  <c r="B25" i="9" s="1"/>
  <c r="B296" i="9"/>
  <c r="H120" i="1"/>
  <c r="D1555" i="1"/>
  <c r="I34" i="3"/>
  <c r="E5" i="7"/>
  <c r="D1538" i="1" s="1"/>
  <c r="G1558" i="1"/>
  <c r="H34" i="3"/>
  <c r="C1555" i="1"/>
  <c r="H1555" i="1" s="1"/>
  <c r="G1556" i="1"/>
  <c r="G1555" i="1"/>
  <c r="J1558" i="1"/>
  <c r="D5" i="7"/>
  <c r="C1538" i="1" s="1"/>
  <c r="I33" i="3"/>
  <c r="J1542" i="1"/>
  <c r="D45" i="8"/>
  <c r="C1628" i="1"/>
  <c r="H1628" i="1" s="1"/>
  <c r="H1635" i="1"/>
  <c r="G1634" i="1"/>
  <c r="G1682" i="1"/>
  <c r="G1603" i="1"/>
  <c r="G1584" i="1"/>
  <c r="G1611" i="1"/>
  <c r="G1610" i="1"/>
  <c r="G1604" i="1"/>
  <c r="D25" i="8"/>
  <c r="C1602" i="1" s="1"/>
  <c r="H1602" i="1" s="1"/>
  <c r="G1600" i="1"/>
  <c r="G1618" i="1"/>
  <c r="H1599" i="1"/>
  <c r="G1595" i="1"/>
  <c r="D6" i="8"/>
  <c r="C1583" i="1" s="1"/>
  <c r="G1583" i="1" s="1"/>
  <c r="G1596" i="1"/>
  <c r="G1594" i="1"/>
  <c r="H1593" i="1"/>
  <c r="G1592" i="1"/>
  <c r="G1591" i="1"/>
  <c r="G1590" i="1"/>
  <c r="H1589" i="1"/>
  <c r="H1588" i="1"/>
  <c r="G1587" i="1"/>
  <c r="H1585" i="1"/>
  <c r="G1586" i="1"/>
  <c r="G1309" i="1"/>
  <c r="G1398" i="1"/>
  <c r="G1393" i="1"/>
  <c r="E335" i="9"/>
  <c r="B335" i="9" s="1"/>
  <c r="G1389" i="1"/>
  <c r="G1388" i="1"/>
  <c r="G1387" i="1"/>
  <c r="G1386" i="1"/>
  <c r="G1385" i="1"/>
  <c r="G1382" i="1"/>
  <c r="G1381" i="1"/>
  <c r="G1380" i="1"/>
  <c r="G1376" i="1"/>
  <c r="G1375" i="1"/>
  <c r="G1372" i="1"/>
  <c r="G1368" i="1"/>
  <c r="G1365" i="1"/>
  <c r="G1364" i="1"/>
  <c r="G1360" i="1"/>
  <c r="G1357" i="1"/>
  <c r="G1352" i="1"/>
  <c r="G1351" i="1"/>
  <c r="G1349" i="1"/>
  <c r="G1346" i="1"/>
  <c r="G1345" i="1"/>
  <c r="G1341" i="1"/>
  <c r="G1340" i="1"/>
  <c r="G1339" i="1"/>
  <c r="G1336" i="1"/>
  <c r="G1335" i="1"/>
  <c r="G1330" i="1"/>
  <c r="G1324" i="1"/>
  <c r="G1321" i="1"/>
  <c r="G1318" i="1"/>
  <c r="G1315" i="1"/>
  <c r="G1308" i="1"/>
  <c r="G1307" i="1"/>
  <c r="G1306" i="1"/>
  <c r="G1305" i="1"/>
  <c r="G1304" i="1"/>
  <c r="G1303" i="1"/>
  <c r="G1301" i="1"/>
  <c r="G1299" i="1"/>
  <c r="G1298" i="1"/>
  <c r="G1297" i="1"/>
  <c r="G1296" i="1"/>
  <c r="G1295" i="1"/>
  <c r="G1294" i="1"/>
  <c r="G1293" i="1"/>
  <c r="G1292" i="1"/>
  <c r="G1291" i="1"/>
  <c r="G1290" i="1"/>
  <c r="G1289" i="1"/>
  <c r="G1288" i="1"/>
  <c r="G1287" i="1"/>
  <c r="G1286" i="1"/>
  <c r="G1285" i="1"/>
  <c r="G1284" i="1"/>
  <c r="G1283" i="1"/>
  <c r="G1281" i="1"/>
  <c r="G1282" i="1"/>
  <c r="G1280" i="1"/>
  <c r="G1279" i="1"/>
  <c r="G1278" i="1"/>
  <c r="G1277" i="1"/>
  <c r="G1276" i="1"/>
  <c r="G1275" i="1"/>
  <c r="G1274" i="1"/>
  <c r="G1273" i="1"/>
  <c r="G1272" i="1"/>
  <c r="G1271" i="1"/>
  <c r="G1270" i="1"/>
  <c r="G1269" i="1"/>
  <c r="G1268" i="1"/>
  <c r="G1266" i="1"/>
  <c r="G1264" i="1"/>
  <c r="G1265" i="1"/>
  <c r="E255" i="5"/>
  <c r="D1259" i="1" s="1"/>
  <c r="H1259" i="1" s="1"/>
  <c r="G1263" i="1"/>
  <c r="G1262" i="1"/>
  <c r="G1260" i="1"/>
  <c r="G1258" i="1"/>
  <c r="G1257" i="1"/>
  <c r="G1256" i="1"/>
  <c r="G1254" i="1"/>
  <c r="G1253" i="1"/>
  <c r="G1252" i="1"/>
  <c r="E340" i="9"/>
  <c r="B340" i="9" s="1"/>
  <c r="E329" i="9"/>
  <c r="B329" i="9" s="1"/>
  <c r="E328" i="9"/>
  <c r="B328" i="9" s="1"/>
  <c r="G1247" i="1"/>
  <c r="G1245" i="1"/>
  <c r="G1243" i="1"/>
  <c r="G1242" i="1"/>
  <c r="E219" i="5"/>
  <c r="G1241" i="1"/>
  <c r="G1240" i="1"/>
  <c r="G1239" i="1"/>
  <c r="G1238" i="1"/>
  <c r="G1234" i="1"/>
  <c r="G1231" i="1"/>
  <c r="G1230" i="1"/>
  <c r="G1229" i="1"/>
  <c r="D1224" i="1"/>
  <c r="H1224" i="1" s="1"/>
  <c r="E324" i="9"/>
  <c r="B324" i="9" s="1"/>
  <c r="G1228" i="1"/>
  <c r="E320" i="9"/>
  <c r="B320" i="9" s="1"/>
  <c r="G1221" i="1"/>
  <c r="G1217" i="1"/>
  <c r="G1215" i="1"/>
  <c r="G1213" i="1"/>
  <c r="D1207" i="1"/>
  <c r="G1211" i="1"/>
  <c r="D1208" i="1"/>
  <c r="H1208" i="1" s="1"/>
  <c r="G1209" i="1"/>
  <c r="G1204" i="1"/>
  <c r="G1198" i="1"/>
  <c r="G1196" i="1"/>
  <c r="G1194" i="1"/>
  <c r="G1190" i="1"/>
  <c r="G1192" i="1"/>
  <c r="G1188" i="1"/>
  <c r="E178" i="5"/>
  <c r="D1182" i="1" s="1"/>
  <c r="G1186" i="1"/>
  <c r="G1184" i="1"/>
  <c r="G1179" i="1"/>
  <c r="F171" i="5"/>
  <c r="G1177" i="1"/>
  <c r="G1175" i="1"/>
  <c r="G1169" i="1"/>
  <c r="E147" i="5"/>
  <c r="D1152" i="1" s="1"/>
  <c r="H1155" i="1"/>
  <c r="G1161" i="1"/>
  <c r="H1146" i="1"/>
  <c r="G1140" i="1"/>
  <c r="H1140" i="1"/>
  <c r="H1132" i="1"/>
  <c r="E307" i="9"/>
  <c r="B307" i="9" s="1"/>
  <c r="F82" i="5"/>
  <c r="B341" i="9"/>
  <c r="H1068" i="1"/>
  <c r="G1067" i="1"/>
  <c r="G1066" i="1"/>
  <c r="G1065" i="1"/>
  <c r="G1064" i="1"/>
  <c r="G1063" i="1"/>
  <c r="G1062" i="1"/>
  <c r="G1061" i="1"/>
  <c r="G1060" i="1"/>
  <c r="G1059" i="1"/>
  <c r="G1058" i="1"/>
  <c r="G1057" i="1"/>
  <c r="G1056" i="1"/>
  <c r="G1055" i="1"/>
  <c r="G1054" i="1"/>
  <c r="G1053" i="1"/>
  <c r="G1052" i="1"/>
  <c r="G1051" i="1"/>
  <c r="G1050" i="1"/>
  <c r="G1049" i="1"/>
  <c r="G1048" i="1"/>
  <c r="G1047" i="1"/>
  <c r="G1046" i="1"/>
  <c r="G1045" i="1"/>
  <c r="G1044" i="1"/>
  <c r="G1043" i="1"/>
  <c r="G1042" i="1"/>
  <c r="G1040" i="1"/>
  <c r="G1041" i="1"/>
  <c r="G1039" i="1"/>
  <c r="G1038" i="1"/>
  <c r="G1037" i="1"/>
  <c r="G1036" i="1"/>
  <c r="G1035" i="1"/>
  <c r="G1034" i="1"/>
  <c r="G1033" i="1"/>
  <c r="G1032" i="1"/>
  <c r="G1031" i="1"/>
  <c r="G1030" i="1"/>
  <c r="G1029" i="1"/>
  <c r="G1028" i="1"/>
  <c r="G1027" i="1"/>
  <c r="G1026" i="1"/>
  <c r="G1024" i="1"/>
  <c r="G1025" i="1"/>
  <c r="G1023" i="1"/>
  <c r="G1022" i="1"/>
  <c r="G1021" i="1"/>
  <c r="G1020" i="1"/>
  <c r="G1019" i="1"/>
  <c r="G1018" i="1"/>
  <c r="G1016" i="1"/>
  <c r="G1015" i="1"/>
  <c r="G1014" i="1"/>
  <c r="G1013" i="1"/>
  <c r="G1536" i="1"/>
  <c r="G1532" i="1"/>
  <c r="G1528" i="1"/>
  <c r="G1524" i="1"/>
  <c r="G1520" i="1"/>
  <c r="G1516" i="1"/>
  <c r="E114" i="6"/>
  <c r="H1500" i="1"/>
  <c r="H1478" i="1"/>
  <c r="H1471" i="1"/>
  <c r="H1462" i="1"/>
  <c r="H1424" i="1"/>
  <c r="G1009" i="1"/>
  <c r="G1007" i="1"/>
  <c r="G1005" i="1"/>
  <c r="G1004" i="1"/>
  <c r="G1003" i="1"/>
  <c r="G997" i="1"/>
  <c r="G992" i="1"/>
  <c r="E168" i="9"/>
  <c r="B168" i="9" s="1"/>
  <c r="G989" i="1"/>
  <c r="G980" i="1"/>
  <c r="E160" i="9"/>
  <c r="B160" i="9" s="1"/>
  <c r="E157" i="9"/>
  <c r="F280" i="9"/>
  <c r="E148" i="9"/>
  <c r="B148" i="9" s="1"/>
  <c r="E144" i="9"/>
  <c r="B144" i="9" s="1"/>
  <c r="E139" i="9"/>
  <c r="B139" i="9" s="1"/>
  <c r="F270" i="9"/>
  <c r="E131" i="9"/>
  <c r="B131" i="9" s="1"/>
  <c r="B270" i="9"/>
  <c r="F262" i="9"/>
  <c r="F258" i="9"/>
  <c r="H876" i="1"/>
  <c r="F250" i="9"/>
  <c r="F248" i="9"/>
  <c r="H830" i="1"/>
  <c r="H819" i="1"/>
  <c r="H806" i="1"/>
  <c r="H786" i="1"/>
  <c r="H782" i="1"/>
  <c r="H752" i="1"/>
  <c r="H709" i="1"/>
  <c r="F230" i="9"/>
  <c r="F292" i="9"/>
  <c r="B292" i="9" s="1"/>
  <c r="E172" i="9"/>
  <c r="B172" i="9" s="1"/>
  <c r="B290" i="9"/>
  <c r="E164" i="9"/>
  <c r="B164" i="9" s="1"/>
  <c r="F288" i="9"/>
  <c r="B288" i="9" s="1"/>
  <c r="F286" i="9"/>
  <c r="B286" i="9" s="1"/>
  <c r="B284" i="9"/>
  <c r="E156" i="9"/>
  <c r="B156" i="9" s="1"/>
  <c r="E155" i="9"/>
  <c r="B155" i="9" s="1"/>
  <c r="E597" i="4"/>
  <c r="D591" i="1" s="1"/>
  <c r="G591" i="1" s="1"/>
  <c r="F282" i="9"/>
  <c r="B282" i="9" s="1"/>
  <c r="E152" i="9"/>
  <c r="B152" i="9" s="1"/>
  <c r="E151" i="9"/>
  <c r="B151" i="9" s="1"/>
  <c r="B280" i="9"/>
  <c r="F278" i="9"/>
  <c r="B278" i="9" s="1"/>
  <c r="E584" i="4"/>
  <c r="D578" i="1" s="1"/>
  <c r="E571" i="4"/>
  <c r="D565" i="1" s="1"/>
  <c r="E145" i="9"/>
  <c r="B145" i="9" s="1"/>
  <c r="H556" i="1"/>
  <c r="E143" i="9"/>
  <c r="B143" i="9" s="1"/>
  <c r="E140" i="9"/>
  <c r="B140" i="9" s="1"/>
  <c r="H544" i="1"/>
  <c r="F276" i="9"/>
  <c r="B276" i="9" s="1"/>
  <c r="E136" i="9"/>
  <c r="B136" i="9" s="1"/>
  <c r="E135" i="9"/>
  <c r="B135" i="9" s="1"/>
  <c r="F274" i="9"/>
  <c r="B274" i="9" s="1"/>
  <c r="F272" i="9"/>
  <c r="B272" i="9" s="1"/>
  <c r="E536" i="4"/>
  <c r="D530" i="1" s="1"/>
  <c r="H528" i="1"/>
  <c r="E522" i="4"/>
  <c r="D516" i="1" s="1"/>
  <c r="E125" i="9"/>
  <c r="B125" i="9" s="1"/>
  <c r="F268" i="9"/>
  <c r="B268" i="9" s="1"/>
  <c r="E121" i="9"/>
  <c r="B121" i="9" s="1"/>
  <c r="E120" i="9"/>
  <c r="B120" i="9" s="1"/>
  <c r="F266" i="9"/>
  <c r="B266" i="9" s="1"/>
  <c r="F264" i="9"/>
  <c r="B264" i="9" s="1"/>
  <c r="E117" i="9"/>
  <c r="B117" i="9" s="1"/>
  <c r="B262" i="9"/>
  <c r="H491" i="1"/>
  <c r="E491" i="4"/>
  <c r="D485" i="1" s="1"/>
  <c r="G485" i="1" s="1"/>
  <c r="E113" i="9"/>
  <c r="B113" i="9" s="1"/>
  <c r="F260" i="9"/>
  <c r="B260" i="9" s="1"/>
  <c r="E109" i="9"/>
  <c r="B109" i="9" s="1"/>
  <c r="B258" i="9"/>
  <c r="F256" i="9"/>
  <c r="B256" i="9" s="1"/>
  <c r="H483" i="1"/>
  <c r="E479" i="4"/>
  <c r="D473" i="1" s="1"/>
  <c r="G473" i="1" s="1"/>
  <c r="H473" i="1"/>
  <c r="E466" i="4"/>
  <c r="D460" i="1" s="1"/>
  <c r="E105" i="9"/>
  <c r="B105" i="9" s="1"/>
  <c r="E101" i="9"/>
  <c r="B101" i="9" s="1"/>
  <c r="E97" i="9"/>
  <c r="B97" i="9" s="1"/>
  <c r="F254" i="9"/>
  <c r="B254" i="9" s="1"/>
  <c r="G439" i="1"/>
  <c r="F252" i="9"/>
  <c r="B252" i="9" s="1"/>
  <c r="E93" i="9"/>
  <c r="B93" i="9" s="1"/>
  <c r="B250" i="9"/>
  <c r="G434" i="1"/>
  <c r="G433" i="1"/>
  <c r="E431" i="4"/>
  <c r="D425" i="1" s="1"/>
  <c r="H425" i="1" s="1"/>
  <c r="E89" i="9"/>
  <c r="B89" i="9" s="1"/>
  <c r="B248" i="9"/>
  <c r="G431" i="1"/>
  <c r="G430" i="1"/>
  <c r="G429" i="1"/>
  <c r="G428" i="1"/>
  <c r="G426" i="1"/>
  <c r="E430" i="4"/>
  <c r="D424" i="1" s="1"/>
  <c r="G427" i="1"/>
  <c r="H414" i="1"/>
  <c r="F388" i="4"/>
  <c r="E373" i="4"/>
  <c r="D368" i="1" s="1"/>
  <c r="G367" i="1"/>
  <c r="G366" i="1"/>
  <c r="G365" i="1"/>
  <c r="E361" i="4"/>
  <c r="D356" i="1" s="1"/>
  <c r="G362" i="1"/>
  <c r="G361" i="1"/>
  <c r="G359" i="1"/>
  <c r="G358" i="1"/>
  <c r="G357" i="1"/>
  <c r="G344" i="1"/>
  <c r="G336" i="1"/>
  <c r="H322" i="1"/>
  <c r="G322" i="1"/>
  <c r="G317" i="1"/>
  <c r="E321" i="4"/>
  <c r="D316" i="1" s="1"/>
  <c r="E309" i="4"/>
  <c r="D304" i="1" s="1"/>
  <c r="G308" i="1"/>
  <c r="G305" i="1"/>
  <c r="H299" i="1"/>
  <c r="H421" i="1"/>
  <c r="E85" i="9"/>
  <c r="B85" i="9" s="1"/>
  <c r="H285" i="1"/>
  <c r="H279" i="1"/>
  <c r="H274" i="1"/>
  <c r="F274" i="4"/>
  <c r="H270" i="1"/>
  <c r="H265" i="1"/>
  <c r="E81" i="9"/>
  <c r="B81" i="9" s="1"/>
  <c r="H259" i="1"/>
  <c r="H258" i="1"/>
  <c r="H257" i="1"/>
  <c r="H253" i="1"/>
  <c r="E77" i="9"/>
  <c r="B77" i="9" s="1"/>
  <c r="H250" i="1"/>
  <c r="H246" i="1"/>
  <c r="H242" i="1"/>
  <c r="H238" i="1"/>
  <c r="E73" i="9"/>
  <c r="B73" i="9" s="1"/>
  <c r="H233" i="1"/>
  <c r="E69" i="9"/>
  <c r="B69" i="9" s="1"/>
  <c r="H230" i="1"/>
  <c r="H227" i="1"/>
  <c r="H221" i="1"/>
  <c r="H218" i="1"/>
  <c r="H217" i="1"/>
  <c r="F246" i="9"/>
  <c r="B246" i="9" s="1"/>
  <c r="H212" i="1"/>
  <c r="E65" i="9"/>
  <c r="B65" i="9" s="1"/>
  <c r="E202" i="4"/>
  <c r="D198" i="1" s="1"/>
  <c r="G198" i="1" s="1"/>
  <c r="H204" i="1"/>
  <c r="E61" i="9"/>
  <c r="B61" i="9" s="1"/>
  <c r="H199" i="1"/>
  <c r="F244" i="9"/>
  <c r="B244" i="9" s="1"/>
  <c r="E57" i="9"/>
  <c r="B57" i="9" s="1"/>
  <c r="F242" i="9"/>
  <c r="B242" i="9" s="1"/>
  <c r="H190" i="1"/>
  <c r="H185" i="1"/>
  <c r="E53" i="9"/>
  <c r="B53" i="9" s="1"/>
  <c r="F240" i="9"/>
  <c r="B240" i="9" s="1"/>
  <c r="F238" i="9"/>
  <c r="B238" i="9" s="1"/>
  <c r="H174" i="1"/>
  <c r="H166" i="1"/>
  <c r="E49" i="9"/>
  <c r="B49" i="9" s="1"/>
  <c r="H161" i="1"/>
  <c r="G156" i="1"/>
  <c r="E153" i="4"/>
  <c r="D149" i="1" s="1"/>
  <c r="G149" i="1" s="1"/>
  <c r="H149" i="1"/>
  <c r="H150" i="1"/>
  <c r="F140" i="4"/>
  <c r="F134" i="4"/>
  <c r="F129" i="4"/>
  <c r="G120" i="1"/>
  <c r="G119" i="1"/>
  <c r="G118" i="1"/>
  <c r="G117" i="1"/>
  <c r="G116" i="1"/>
  <c r="G115" i="1"/>
  <c r="G114" i="1"/>
  <c r="F236" i="9"/>
  <c r="B236" i="9" s="1"/>
  <c r="G112" i="1"/>
  <c r="G111" i="1"/>
  <c r="G110" i="1"/>
  <c r="G109" i="1"/>
  <c r="G108" i="1"/>
  <c r="E45" i="9"/>
  <c r="B45" i="9" s="1"/>
  <c r="G106" i="1"/>
  <c r="G105" i="1"/>
  <c r="G103" i="1"/>
  <c r="E106" i="4"/>
  <c r="D102" i="1" s="1"/>
  <c r="G101" i="1"/>
  <c r="G100" i="1"/>
  <c r="G99" i="1"/>
  <c r="G98" i="1"/>
  <c r="G97" i="1"/>
  <c r="G96" i="1"/>
  <c r="G95" i="1"/>
  <c r="G94" i="1"/>
  <c r="G93" i="1"/>
  <c r="G92" i="1"/>
  <c r="B234" i="9"/>
  <c r="G91" i="1"/>
  <c r="E41" i="9"/>
  <c r="B41" i="9" s="1"/>
  <c r="F232" i="9"/>
  <c r="B232" i="9" s="1"/>
  <c r="G87" i="1"/>
  <c r="G85" i="1"/>
  <c r="G84" i="1"/>
  <c r="G83" i="1"/>
  <c r="G82" i="1"/>
  <c r="E82" i="4"/>
  <c r="D78" i="1" s="1"/>
  <c r="G81" i="1"/>
  <c r="G80" i="1"/>
  <c r="G79" i="1"/>
  <c r="H73" i="1"/>
  <c r="E39" i="9"/>
  <c r="B39" i="9" s="1"/>
  <c r="H70" i="1"/>
  <c r="E37" i="9"/>
  <c r="B37" i="9" s="1"/>
  <c r="H67" i="1"/>
  <c r="E35" i="9"/>
  <c r="B35" i="9" s="1"/>
  <c r="H64" i="1"/>
  <c r="H60" i="1"/>
  <c r="E33" i="9"/>
  <c r="B33" i="9" s="1"/>
  <c r="H57" i="1"/>
  <c r="E31" i="9"/>
  <c r="B31" i="9" s="1"/>
  <c r="H54" i="1"/>
  <c r="H49" i="1"/>
  <c r="H46" i="1"/>
  <c r="H39" i="1"/>
  <c r="H25" i="1"/>
  <c r="E29" i="9"/>
  <c r="B29" i="9" s="1"/>
  <c r="B230" i="9"/>
  <c r="G19" i="1"/>
  <c r="E27" i="9"/>
  <c r="B27" i="9" s="1"/>
  <c r="G13" i="1"/>
  <c r="F314" i="4"/>
  <c r="C309"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310" i="1"/>
  <c r="G311" i="1"/>
  <c r="G312" i="1"/>
  <c r="G313" i="1"/>
  <c r="G314" i="1"/>
  <c r="G315"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H443" i="1"/>
  <c r="H447" i="1"/>
  <c r="H451" i="1"/>
  <c r="H455" i="1"/>
  <c r="H459" i="1"/>
  <c r="H462" i="1"/>
  <c r="H466" i="1"/>
  <c r="H470" i="1"/>
  <c r="H474" i="1"/>
  <c r="H478" i="1"/>
  <c r="H482" i="1"/>
  <c r="H486" i="1"/>
  <c r="H490" i="1"/>
  <c r="H494" i="1"/>
  <c r="H498" i="1"/>
  <c r="H502" i="1"/>
  <c r="H506" i="1"/>
  <c r="H510" i="1"/>
  <c r="H514" i="1"/>
  <c r="H517" i="1"/>
  <c r="H521" i="1"/>
  <c r="H525" i="1"/>
  <c r="H531" i="1"/>
  <c r="H535" i="1"/>
  <c r="H539" i="1"/>
  <c r="H543" i="1"/>
  <c r="H547" i="1"/>
  <c r="H551" i="1"/>
  <c r="H555" i="1"/>
  <c r="H559" i="1"/>
  <c r="H563" i="1"/>
  <c r="H566" i="1"/>
  <c r="H570" i="1"/>
  <c r="H574" i="1"/>
  <c r="H581" i="1"/>
  <c r="H585" i="1"/>
  <c r="H589" i="1"/>
  <c r="H593" i="1"/>
  <c r="H597" i="1"/>
  <c r="H601" i="1"/>
  <c r="H605" i="1"/>
  <c r="H609" i="1"/>
  <c r="H613" i="1"/>
  <c r="H617" i="1"/>
  <c r="H621" i="1"/>
  <c r="H625" i="1"/>
  <c r="H629" i="1"/>
  <c r="H635" i="1"/>
  <c r="H645" i="1"/>
  <c r="H649"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G1110" i="1"/>
  <c r="H1110" i="1"/>
  <c r="G1118" i="1"/>
  <c r="H1118" i="1"/>
  <c r="G1125" i="1"/>
  <c r="H1125" i="1"/>
  <c r="G1133" i="1"/>
  <c r="H1133" i="1"/>
  <c r="G1141" i="1"/>
  <c r="H1141" i="1"/>
  <c r="G1149" i="1"/>
  <c r="H1149" i="1"/>
  <c r="G1156" i="1"/>
  <c r="H1156" i="1"/>
  <c r="H1409" i="1"/>
  <c r="G1409" i="1"/>
  <c r="H1417" i="1"/>
  <c r="G1417" i="1"/>
  <c r="H1425" i="1"/>
  <c r="G1425" i="1"/>
  <c r="G1571" i="1"/>
  <c r="H1571" i="1"/>
  <c r="H445" i="1"/>
  <c r="H449" i="1"/>
  <c r="H453" i="1"/>
  <c r="H457" i="1"/>
  <c r="H464" i="1"/>
  <c r="H468" i="1"/>
  <c r="H472" i="1"/>
  <c r="H476" i="1"/>
  <c r="H480" i="1"/>
  <c r="H484" i="1"/>
  <c r="H488" i="1"/>
  <c r="H492" i="1"/>
  <c r="H496" i="1"/>
  <c r="H500" i="1"/>
  <c r="H504" i="1"/>
  <c r="H508" i="1"/>
  <c r="H512" i="1"/>
  <c r="H519" i="1"/>
  <c r="H523" i="1"/>
  <c r="H527" i="1"/>
  <c r="H533" i="1"/>
  <c r="H537" i="1"/>
  <c r="H541" i="1"/>
  <c r="H545" i="1"/>
  <c r="H549" i="1"/>
  <c r="H553" i="1"/>
  <c r="H557" i="1"/>
  <c r="H561" i="1"/>
  <c r="H568" i="1"/>
  <c r="H572" i="1"/>
  <c r="H576" i="1"/>
  <c r="H579" i="1"/>
  <c r="H583" i="1"/>
  <c r="H587" i="1"/>
  <c r="H591" i="1"/>
  <c r="H595" i="1"/>
  <c r="H599" i="1"/>
  <c r="H603" i="1"/>
  <c r="H607" i="1"/>
  <c r="H611" i="1"/>
  <c r="H615" i="1"/>
  <c r="H619" i="1"/>
  <c r="H627" i="1"/>
  <c r="H631" i="1"/>
  <c r="H647"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G1106" i="1"/>
  <c r="H1106" i="1"/>
  <c r="G1114" i="1"/>
  <c r="H1114" i="1"/>
  <c r="G1122" i="1"/>
  <c r="H1122" i="1"/>
  <c r="G1129" i="1"/>
  <c r="H1129" i="1"/>
  <c r="G1137" i="1"/>
  <c r="H1137" i="1"/>
  <c r="G1145" i="1"/>
  <c r="H1145" i="1"/>
  <c r="G1160" i="1"/>
  <c r="H1160" i="1"/>
  <c r="G1162" i="1"/>
  <c r="G1166" i="1"/>
  <c r="G1170" i="1"/>
  <c r="G1174" i="1"/>
  <c r="G1178" i="1"/>
  <c r="G1183" i="1"/>
  <c r="G1187" i="1"/>
  <c r="G1191" i="1"/>
  <c r="G1195" i="1"/>
  <c r="G1199" i="1"/>
  <c r="G1203" i="1"/>
  <c r="G1210" i="1"/>
  <c r="G1214" i="1"/>
  <c r="G1218" i="1"/>
  <c r="G1222" i="1"/>
  <c r="G1225" i="1"/>
  <c r="H1436" i="1"/>
  <c r="G1436" i="1"/>
  <c r="H1444" i="1"/>
  <c r="G1444" i="1"/>
  <c r="H1452" i="1"/>
  <c r="G1452" i="1"/>
  <c r="H1460" i="1"/>
  <c r="G1460" i="1"/>
  <c r="H1468" i="1"/>
  <c r="G1468" i="1"/>
  <c r="H1476" i="1"/>
  <c r="G1476" i="1"/>
  <c r="H1484" i="1"/>
  <c r="G1484" i="1"/>
  <c r="H1491" i="1"/>
  <c r="G1491" i="1"/>
  <c r="H1499" i="1"/>
  <c r="G1499" i="1"/>
  <c r="H1507" i="1"/>
  <c r="G1507" i="1"/>
  <c r="H1517" i="1"/>
  <c r="G1517" i="1"/>
  <c r="H1533" i="1"/>
  <c r="G1533" i="1"/>
  <c r="G1550" i="1"/>
  <c r="J1550" i="1"/>
  <c r="H1550" i="1"/>
  <c r="H1405" i="1"/>
  <c r="G1405" i="1"/>
  <c r="H1413" i="1"/>
  <c r="G1413" i="1"/>
  <c r="H1421" i="1"/>
  <c r="G1421" i="1"/>
  <c r="H1429" i="1"/>
  <c r="G1429" i="1"/>
  <c r="H1511" i="1"/>
  <c r="G1511" i="1"/>
  <c r="G1553" i="1"/>
  <c r="J1553" i="1"/>
  <c r="H1553" i="1"/>
  <c r="H1614" i="1"/>
  <c r="G1614" i="1"/>
  <c r="H1633" i="1"/>
  <c r="G1633" i="1"/>
  <c r="H1665" i="1"/>
  <c r="G1665" i="1"/>
  <c r="H1673" i="1"/>
  <c r="G1673" i="1"/>
  <c r="H1681" i="1"/>
  <c r="G1681" i="1"/>
  <c r="H1108" i="1"/>
  <c r="H1112" i="1"/>
  <c r="H1116" i="1"/>
  <c r="H1120" i="1"/>
  <c r="H1127" i="1"/>
  <c r="H1131" i="1"/>
  <c r="H1135" i="1"/>
  <c r="H1139" i="1"/>
  <c r="H1143" i="1"/>
  <c r="H1147" i="1"/>
  <c r="H1151" i="1"/>
  <c r="H1154" i="1"/>
  <c r="H1158" i="1"/>
  <c r="G1164" i="1"/>
  <c r="G1168" i="1"/>
  <c r="G1172" i="1"/>
  <c r="G1176" i="1"/>
  <c r="G1185" i="1"/>
  <c r="G1189" i="1"/>
  <c r="G1193" i="1"/>
  <c r="G1197" i="1"/>
  <c r="G1201" i="1"/>
  <c r="G1205" i="1"/>
  <c r="G1208" i="1"/>
  <c r="G1212" i="1"/>
  <c r="G1216" i="1"/>
  <c r="G1220" i="1"/>
  <c r="H1432" i="1"/>
  <c r="G1432" i="1"/>
  <c r="H1440" i="1"/>
  <c r="G1440" i="1"/>
  <c r="H1448" i="1"/>
  <c r="G1448" i="1"/>
  <c r="H1456" i="1"/>
  <c r="G1456" i="1"/>
  <c r="H1464" i="1"/>
  <c r="G1464" i="1"/>
  <c r="H1472" i="1"/>
  <c r="G1472" i="1"/>
  <c r="H1480" i="1"/>
  <c r="G1480" i="1"/>
  <c r="H1487" i="1"/>
  <c r="G1487" i="1"/>
  <c r="H1495" i="1"/>
  <c r="G1495" i="1"/>
  <c r="H1503" i="1"/>
  <c r="G1503" i="1"/>
  <c r="H1525" i="1"/>
  <c r="G1525" i="1"/>
  <c r="G1559" i="1"/>
  <c r="I1559" i="1" s="1"/>
  <c r="J1559" i="1"/>
  <c r="H1559" i="1"/>
  <c r="J1566" i="1"/>
  <c r="G1566" i="1"/>
  <c r="I1566" i="1" s="1"/>
  <c r="H1566" i="1"/>
  <c r="G1540" i="1"/>
  <c r="J1543" i="1"/>
  <c r="J1545" i="1"/>
  <c r="J1551" i="1"/>
  <c r="G1551" i="1"/>
  <c r="J1557" i="1"/>
  <c r="G1557" i="1"/>
  <c r="G1564" i="1"/>
  <c r="J1564" i="1"/>
  <c r="J1574" i="1"/>
  <c r="H1574" i="1"/>
  <c r="G1574" i="1"/>
  <c r="I1574" i="1" s="1"/>
  <c r="H1601" i="1"/>
  <c r="G1601" i="1"/>
  <c r="H1630" i="1"/>
  <c r="G1630" i="1"/>
  <c r="H1662" i="1"/>
  <c r="G1662" i="1"/>
  <c r="F575" i="4"/>
  <c r="D571" i="4"/>
  <c r="F76" i="5"/>
  <c r="D70" i="5"/>
  <c r="H314" i="9"/>
  <c r="E314" i="9" s="1"/>
  <c r="B314" i="9" s="1"/>
  <c r="E88" i="5"/>
  <c r="D1093" i="1" s="1"/>
  <c r="D119" i="5"/>
  <c r="F120" i="5"/>
  <c r="H1547" i="1"/>
  <c r="J1547" i="1"/>
  <c r="G1549" i="1"/>
  <c r="J1549" i="1"/>
  <c r="H1551" i="1"/>
  <c r="I1554" i="1"/>
  <c r="H1557" i="1"/>
  <c r="I1560" i="1"/>
  <c r="H1564" i="1"/>
  <c r="I1567" i="1"/>
  <c r="J1570" i="1"/>
  <c r="G1570" i="1"/>
  <c r="I1570" i="1" s="1"/>
  <c r="G1575" i="1"/>
  <c r="H1575" i="1"/>
  <c r="I1576" i="1"/>
  <c r="H1598" i="1"/>
  <c r="G1598" i="1"/>
  <c r="H1649" i="1"/>
  <c r="G1649" i="1"/>
  <c r="D164" i="4"/>
  <c r="D152" i="4" s="1"/>
  <c r="F165" i="4"/>
  <c r="G1404" i="1"/>
  <c r="G1408" i="1"/>
  <c r="G1412" i="1"/>
  <c r="G1416" i="1"/>
  <c r="G1420" i="1"/>
  <c r="G1424" i="1"/>
  <c r="G1428" i="1"/>
  <c r="G1435" i="1"/>
  <c r="G1439" i="1"/>
  <c r="G1443" i="1"/>
  <c r="G1447" i="1"/>
  <c r="G1451" i="1"/>
  <c r="G1455" i="1"/>
  <c r="G1459" i="1"/>
  <c r="G1463" i="1"/>
  <c r="G1467" i="1"/>
  <c r="G1471" i="1"/>
  <c r="G1475" i="1"/>
  <c r="G1479" i="1"/>
  <c r="G1483" i="1"/>
  <c r="G1486" i="1"/>
  <c r="G1490" i="1"/>
  <c r="G1494" i="1"/>
  <c r="G1498" i="1"/>
  <c r="G1502" i="1"/>
  <c r="G1506" i="1"/>
  <c r="G1519" i="1"/>
  <c r="G1527" i="1"/>
  <c r="G1535" i="1"/>
  <c r="H1548" i="1"/>
  <c r="I1548" i="1" s="1"/>
  <c r="H1549" i="1"/>
  <c r="I1552" i="1"/>
  <c r="H1556" i="1"/>
  <c r="I1558" i="1"/>
  <c r="J1561" i="1"/>
  <c r="G1561" i="1"/>
  <c r="I1561" i="1" s="1"/>
  <c r="H1562" i="1"/>
  <c r="I1562" i="1" s="1"/>
  <c r="H1563" i="1"/>
  <c r="I1565" i="1"/>
  <c r="G1568" i="1"/>
  <c r="I1568" i="1" s="1"/>
  <c r="J1568" i="1"/>
  <c r="H1569" i="1"/>
  <c r="I1569" i="1" s="1"/>
  <c r="H1570" i="1"/>
  <c r="H1617" i="1"/>
  <c r="G1617" i="1"/>
  <c r="H1646" i="1"/>
  <c r="G1646" i="1"/>
  <c r="H1514" i="1"/>
  <c r="H1518" i="1"/>
  <c r="H1522" i="1"/>
  <c r="H1526" i="1"/>
  <c r="H1530" i="1"/>
  <c r="H1534" i="1"/>
  <c r="G1542" i="1"/>
  <c r="I1542" i="1" s="1"/>
  <c r="J1576" i="1"/>
  <c r="G1578" i="1"/>
  <c r="J1578" i="1"/>
  <c r="H1582" i="1"/>
  <c r="H1605" i="1"/>
  <c r="G1605" i="1"/>
  <c r="H1637" i="1"/>
  <c r="G1637" i="1"/>
  <c r="H1653" i="1"/>
  <c r="G1653" i="1"/>
  <c r="D536" i="4"/>
  <c r="F537" i="4"/>
  <c r="F237" i="5"/>
  <c r="D219" i="5"/>
  <c r="G346" i="9"/>
  <c r="E346" i="9" s="1"/>
  <c r="H33" i="3"/>
  <c r="J1573" i="1"/>
  <c r="I1581" i="1"/>
  <c r="H1609" i="1"/>
  <c r="G1609" i="1"/>
  <c r="H1625" i="1"/>
  <c r="G1625" i="1"/>
  <c r="H1641" i="1"/>
  <c r="G1641" i="1"/>
  <c r="H1657" i="1"/>
  <c r="G1657" i="1"/>
  <c r="H1670" i="1"/>
  <c r="G1670" i="1"/>
  <c r="H1678" i="1"/>
  <c r="G1678" i="1"/>
  <c r="H1686" i="1"/>
  <c r="G1686" i="1"/>
  <c r="F8" i="4"/>
  <c r="D7" i="4"/>
  <c r="D584" i="4"/>
  <c r="F585" i="4"/>
  <c r="H336" i="9"/>
  <c r="E177" i="5"/>
  <c r="F39" i="6"/>
  <c r="D35" i="6"/>
  <c r="H1516" i="1"/>
  <c r="H1520" i="1"/>
  <c r="H1524" i="1"/>
  <c r="H1528" i="1"/>
  <c r="H1532" i="1"/>
  <c r="H1536" i="1"/>
  <c r="H1540" i="1"/>
  <c r="G1572" i="1"/>
  <c r="H1578" i="1"/>
  <c r="G1580" i="1"/>
  <c r="I1580" i="1" s="1"/>
  <c r="J1580" i="1"/>
  <c r="H1597" i="1"/>
  <c r="G1597" i="1"/>
  <c r="G1606" i="1"/>
  <c r="H1613" i="1"/>
  <c r="G1613" i="1"/>
  <c r="H1629" i="1"/>
  <c r="G1629" i="1"/>
  <c r="G1638" i="1"/>
  <c r="H1645" i="1"/>
  <c r="G1645" i="1"/>
  <c r="G1654" i="1"/>
  <c r="H1661" i="1"/>
  <c r="G1661" i="1"/>
  <c r="G1668" i="1"/>
  <c r="H1668" i="1"/>
  <c r="G1676" i="1"/>
  <c r="H1676" i="1"/>
  <c r="G1684" i="1"/>
  <c r="H1684" i="1"/>
  <c r="D49" i="4"/>
  <c r="F61" i="4"/>
  <c r="E164" i="4"/>
  <c r="E230" i="4"/>
  <c r="D226" i="1" s="1"/>
  <c r="D430" i="4"/>
  <c r="F431" i="4"/>
  <c r="D7" i="5"/>
  <c r="F8" i="5"/>
  <c r="E7" i="4"/>
  <c r="D82" i="4"/>
  <c r="D125" i="4"/>
  <c r="F135" i="4"/>
  <c r="F141" i="4"/>
  <c r="G24" i="9"/>
  <c r="H24" i="9"/>
  <c r="F202" i="4"/>
  <c r="F231" i="4"/>
  <c r="E360" i="4"/>
  <c r="F437" i="4"/>
  <c r="F485" i="4"/>
  <c r="F607" i="4"/>
  <c r="E648" i="4"/>
  <c r="D642" i="1" s="1"/>
  <c r="F13" i="5"/>
  <c r="E12" i="5"/>
  <c r="F12" i="5" s="1"/>
  <c r="F63" i="5"/>
  <c r="D178" i="5"/>
  <c r="F181" i="5"/>
  <c r="E5" i="6"/>
  <c r="E35" i="6"/>
  <c r="E49" i="4"/>
  <c r="D45" i="1" s="1"/>
  <c r="F153" i="4"/>
  <c r="F160" i="4"/>
  <c r="F216" i="4"/>
  <c r="E273" i="4"/>
  <c r="D309" i="4"/>
  <c r="D321" i="4"/>
  <c r="D361" i="4"/>
  <c r="D373" i="4"/>
  <c r="E647" i="4"/>
  <c r="D641" i="1" s="1"/>
  <c r="D522" i="4"/>
  <c r="D203" i="5"/>
  <c r="F260" i="5"/>
  <c r="F274" i="5"/>
  <c r="D251" i="5"/>
  <c r="D296" i="5"/>
  <c r="F297" i="5"/>
  <c r="F13" i="6"/>
  <c r="D5" i="6"/>
  <c r="E89" i="6"/>
  <c r="D1485" i="1" s="1"/>
  <c r="G1485" i="1" s="1"/>
  <c r="D44" i="8"/>
  <c r="F126" i="4"/>
  <c r="F154" i="4"/>
  <c r="F170" i="4"/>
  <c r="D466" i="4"/>
  <c r="E629" i="4"/>
  <c r="D623" i="1" s="1"/>
  <c r="G337" i="9"/>
  <c r="E337" i="9" s="1"/>
  <c r="B337" i="9" s="1"/>
  <c r="F197" i="5"/>
  <c r="F28" i="6"/>
  <c r="D114" i="6"/>
  <c r="F115" i="6"/>
  <c r="G316" i="9"/>
  <c r="G315" i="9"/>
  <c r="E70" i="5"/>
  <c r="H315" i="9"/>
  <c r="H316" i="9"/>
  <c r="E48" i="9"/>
  <c r="B48" i="9" s="1"/>
  <c r="E56" i="9"/>
  <c r="B56" i="9" s="1"/>
  <c r="E64" i="9"/>
  <c r="B64" i="9" s="1"/>
  <c r="E72" i="9"/>
  <c r="B72" i="9" s="1"/>
  <c r="E80" i="9"/>
  <c r="B80" i="9" s="1"/>
  <c r="E88" i="9"/>
  <c r="B88" i="9" s="1"/>
  <c r="E96" i="9"/>
  <c r="B96" i="9" s="1"/>
  <c r="E104" i="9"/>
  <c r="B104" i="9" s="1"/>
  <c r="E112" i="9"/>
  <c r="B112" i="9" s="1"/>
  <c r="G310" i="9"/>
  <c r="H309" i="9"/>
  <c r="M228" i="9"/>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302" i="9"/>
  <c r="E302" i="9" s="1"/>
  <c r="B302" i="9" s="1"/>
  <c r="G224" i="9"/>
  <c r="E224" i="9" s="1"/>
  <c r="B224" i="9" s="1"/>
  <c r="G220" i="9"/>
  <c r="E220" i="9" s="1"/>
  <c r="B220" i="9" s="1"/>
  <c r="G216" i="9"/>
  <c r="E216" i="9" s="1"/>
  <c r="B216" i="9" s="1"/>
  <c r="G180" i="9"/>
  <c r="H179" i="9"/>
  <c r="H310" i="9"/>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3" i="9"/>
  <c r="E223" i="9" s="1"/>
  <c r="B223" i="9" s="1"/>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46" i="9"/>
  <c r="B54" i="9"/>
  <c r="B62" i="9"/>
  <c r="B70" i="9"/>
  <c r="B78" i="9"/>
  <c r="B86" i="9"/>
  <c r="B94" i="9"/>
  <c r="B102" i="9"/>
  <c r="B110" i="9"/>
  <c r="B118" i="9"/>
  <c r="B126" i="9"/>
  <c r="H308" i="9"/>
  <c r="E308" i="9" s="1"/>
  <c r="B308" i="9" s="1"/>
  <c r="F89" i="5"/>
  <c r="D147" i="5"/>
  <c r="E28" i="9"/>
  <c r="B28" i="9" s="1"/>
  <c r="E32" i="9"/>
  <c r="B32" i="9" s="1"/>
  <c r="E36" i="9"/>
  <c r="B36" i="9" s="1"/>
  <c r="E40" i="9"/>
  <c r="B40" i="9" s="1"/>
  <c r="E44" i="9"/>
  <c r="B44" i="9" s="1"/>
  <c r="E52" i="9"/>
  <c r="B52" i="9" s="1"/>
  <c r="E60" i="9"/>
  <c r="B60" i="9" s="1"/>
  <c r="E68" i="9"/>
  <c r="B68" i="9" s="1"/>
  <c r="E76" i="9"/>
  <c r="B76" i="9" s="1"/>
  <c r="E84" i="9"/>
  <c r="B84" i="9" s="1"/>
  <c r="E92" i="9"/>
  <c r="B92" i="9" s="1"/>
  <c r="E100" i="9"/>
  <c r="B100" i="9" s="1"/>
  <c r="E108" i="9"/>
  <c r="B108" i="9" s="1"/>
  <c r="E116" i="9"/>
  <c r="B116" i="9" s="1"/>
  <c r="E124" i="9"/>
  <c r="B124" i="9" s="1"/>
  <c r="G301" i="9"/>
  <c r="E301" i="9" s="1"/>
  <c r="B301" i="9" s="1"/>
  <c r="B157" i="9"/>
  <c r="E159" i="9"/>
  <c r="B159" i="9" s="1"/>
  <c r="E167" i="9"/>
  <c r="B167" i="9" s="1"/>
  <c r="B165" i="9"/>
  <c r="B173" i="9"/>
  <c r="B133" i="9"/>
  <c r="B141" i="9"/>
  <c r="B149" i="9"/>
  <c r="E163" i="9"/>
  <c r="B163" i="9" s="1"/>
  <c r="E171" i="9"/>
  <c r="B171" i="9" s="1"/>
  <c r="B330" i="9"/>
  <c r="F298" i="9"/>
  <c r="E312" i="9"/>
  <c r="B312" i="9" s="1"/>
  <c r="E332" i="9"/>
  <c r="B332" i="9" s="1"/>
  <c r="G1538" i="1" l="1"/>
  <c r="H1538" i="1"/>
  <c r="G343" i="9"/>
  <c r="E343" i="9" s="1"/>
  <c r="B343" i="9" s="1"/>
  <c r="G1628" i="1"/>
  <c r="I40" i="3"/>
  <c r="C1622" i="1"/>
  <c r="G1602" i="1"/>
  <c r="H1583" i="1"/>
  <c r="H19" i="9"/>
  <c r="E19" i="9" s="1"/>
  <c r="B19" i="9" s="1"/>
  <c r="E309" i="9"/>
  <c r="B309" i="9" s="1"/>
  <c r="E251" i="5"/>
  <c r="I25" i="3" s="1"/>
  <c r="G1259" i="1"/>
  <c r="H339" i="9"/>
  <c r="D1223" i="1"/>
  <c r="G1224" i="1"/>
  <c r="E316" i="9"/>
  <c r="B316" i="9" s="1"/>
  <c r="I30" i="3"/>
  <c r="D1510" i="1"/>
  <c r="E535" i="4"/>
  <c r="E639" i="4" s="1"/>
  <c r="D633" i="1" s="1"/>
  <c r="H485" i="1"/>
  <c r="G425" i="1"/>
  <c r="E308" i="4"/>
  <c r="E418" i="4" s="1"/>
  <c r="D413" i="1" s="1"/>
  <c r="E179" i="9"/>
  <c r="B179" i="9" s="1"/>
  <c r="H198" i="1"/>
  <c r="E24" i="9"/>
  <c r="B24" i="9" s="1"/>
  <c r="H102" i="1"/>
  <c r="G102" i="1"/>
  <c r="H18" i="3"/>
  <c r="D299" i="4"/>
  <c r="C148" i="1"/>
  <c r="G641" i="1"/>
  <c r="H641" i="1"/>
  <c r="E6" i="4"/>
  <c r="D3" i="1"/>
  <c r="F430" i="4"/>
  <c r="D639" i="4"/>
  <c r="C424" i="1"/>
  <c r="I1578" i="1"/>
  <c r="F147" i="5"/>
  <c r="C1152" i="1"/>
  <c r="F373" i="4"/>
  <c r="C368" i="1"/>
  <c r="F273" i="4"/>
  <c r="D269" i="1"/>
  <c r="G336" i="9"/>
  <c r="E336" i="9" s="1"/>
  <c r="B336" i="9" s="1"/>
  <c r="F178" i="5"/>
  <c r="D177" i="5"/>
  <c r="C1182" i="1"/>
  <c r="G642" i="1"/>
  <c r="H642" i="1"/>
  <c r="D355" i="1"/>
  <c r="F648" i="4"/>
  <c r="F49" i="4"/>
  <c r="C45" i="1"/>
  <c r="F35" i="6"/>
  <c r="H28" i="3"/>
  <c r="C1431" i="1"/>
  <c r="H1485" i="1"/>
  <c r="I1549" i="1"/>
  <c r="F119" i="5"/>
  <c r="C1124" i="1"/>
  <c r="I1564" i="1"/>
  <c r="I1551" i="1"/>
  <c r="D69" i="5"/>
  <c r="F70" i="5"/>
  <c r="C1075" i="1"/>
  <c r="B207" i="9"/>
  <c r="E180" i="9"/>
  <c r="B180" i="9" s="1"/>
  <c r="E310" i="9"/>
  <c r="B310" i="9" s="1"/>
  <c r="F114" i="6"/>
  <c r="H30" i="3"/>
  <c r="C1510" i="1"/>
  <c r="G623" i="1"/>
  <c r="H623" i="1"/>
  <c r="F296" i="5"/>
  <c r="C1300" i="1"/>
  <c r="G338" i="9"/>
  <c r="E338" i="9" s="1"/>
  <c r="B338" i="9" s="1"/>
  <c r="F203" i="5"/>
  <c r="C1207" i="1"/>
  <c r="F361" i="4"/>
  <c r="D360" i="4"/>
  <c r="C356" i="1"/>
  <c r="D1431" i="1"/>
  <c r="I28" i="3"/>
  <c r="E417" i="4"/>
  <c r="D412" i="1" s="1"/>
  <c r="F125" i="4"/>
  <c r="C121" i="1"/>
  <c r="H22" i="3"/>
  <c r="D6" i="5"/>
  <c r="C1012" i="1"/>
  <c r="G226" i="1"/>
  <c r="H226" i="1"/>
  <c r="F584" i="4"/>
  <c r="C578" i="1"/>
  <c r="B346" i="9"/>
  <c r="E345" i="9"/>
  <c r="I10" i="3" s="1"/>
  <c r="F536" i="4"/>
  <c r="D535" i="4"/>
  <c r="C530" i="1"/>
  <c r="H1093" i="1"/>
  <c r="G1093" i="1"/>
  <c r="F571" i="4"/>
  <c r="C565" i="1"/>
  <c r="I1553" i="1"/>
  <c r="H309" i="1"/>
  <c r="G309" i="1"/>
  <c r="K1481" i="9"/>
  <c r="G344" i="9"/>
  <c r="E344" i="9" s="1"/>
  <c r="B344" i="9" s="1"/>
  <c r="I39" i="3"/>
  <c r="C1621" i="1"/>
  <c r="F309" i="4"/>
  <c r="D308" i="4"/>
  <c r="C304" i="1"/>
  <c r="F164" i="4"/>
  <c r="C160" i="1"/>
  <c r="F228" i="9"/>
  <c r="B228" i="9" s="1"/>
  <c r="E69" i="5"/>
  <c r="D1075" i="1"/>
  <c r="E315" i="9"/>
  <c r="B315" i="9" s="1"/>
  <c r="F466" i="4"/>
  <c r="C460" i="1"/>
  <c r="G348" i="9"/>
  <c r="E348" i="9" s="1"/>
  <c r="F5" i="6"/>
  <c r="H27" i="3"/>
  <c r="D141" i="6"/>
  <c r="C1401" i="1"/>
  <c r="H25" i="3"/>
  <c r="C1255" i="1"/>
  <c r="F522" i="4"/>
  <c r="C516" i="1"/>
  <c r="F321" i="4"/>
  <c r="C316" i="1"/>
  <c r="E141" i="6"/>
  <c r="D1401" i="1"/>
  <c r="I27" i="3"/>
  <c r="E7" i="5"/>
  <c r="F7" i="5" s="1"/>
  <c r="D1017" i="1"/>
  <c r="F82" i="4"/>
  <c r="C78" i="1"/>
  <c r="E152" i="4"/>
  <c r="D160" i="1"/>
  <c r="I24" i="3"/>
  <c r="D1181" i="1"/>
  <c r="D6" i="4"/>
  <c r="F7" i="4"/>
  <c r="C3" i="1"/>
  <c r="G339" i="9"/>
  <c r="F219" i="5"/>
  <c r="C1223" i="1"/>
  <c r="I1575" i="1"/>
  <c r="I1557" i="1"/>
  <c r="I1550" i="1"/>
  <c r="H1622" i="1" l="1"/>
  <c r="G1622" i="1"/>
  <c r="D1255" i="1"/>
  <c r="F251" i="5"/>
  <c r="E176" i="5"/>
  <c r="D1180" i="1" s="1"/>
  <c r="E339" i="9"/>
  <c r="B339" i="9" s="1"/>
  <c r="D529" i="1"/>
  <c r="E640" i="4"/>
  <c r="D634" i="1" s="1"/>
  <c r="D303" i="1"/>
  <c r="D300" i="4"/>
  <c r="D422" i="4"/>
  <c r="H17" i="3"/>
  <c r="F6" i="4"/>
  <c r="C2" i="1"/>
  <c r="G1124" i="1"/>
  <c r="H1124" i="1"/>
  <c r="H1431" i="1"/>
  <c r="G1431" i="1"/>
  <c r="E347" i="9"/>
  <c r="B348" i="9"/>
  <c r="H1621" i="1"/>
  <c r="G1621" i="1"/>
  <c r="H11" i="3"/>
  <c r="D640" i="4"/>
  <c r="F535" i="4"/>
  <c r="C529" i="1"/>
  <c r="G578" i="1"/>
  <c r="H578" i="1"/>
  <c r="H121" i="1"/>
  <c r="G121" i="1"/>
  <c r="G1300" i="1"/>
  <c r="H1300" i="1"/>
  <c r="H1510" i="1"/>
  <c r="G1510" i="1"/>
  <c r="F69" i="5"/>
  <c r="H23" i="3"/>
  <c r="C1074" i="1"/>
  <c r="D417" i="4"/>
  <c r="C303" i="1"/>
  <c r="F308" i="4"/>
  <c r="E299" i="4"/>
  <c r="E300" i="4" s="1"/>
  <c r="D296" i="1" s="1"/>
  <c r="I18" i="3"/>
  <c r="D148" i="1"/>
  <c r="G148" i="1" s="1"/>
  <c r="G516" i="1"/>
  <c r="H516" i="1"/>
  <c r="G160" i="1"/>
  <c r="H160" i="1"/>
  <c r="G565" i="1"/>
  <c r="H565" i="1"/>
  <c r="G530" i="1"/>
  <c r="H530" i="1"/>
  <c r="D418" i="4"/>
  <c r="F360" i="4"/>
  <c r="C355" i="1"/>
  <c r="H368" i="1"/>
  <c r="G368" i="1"/>
  <c r="F152" i="4"/>
  <c r="G3" i="1"/>
  <c r="H3" i="1"/>
  <c r="H78" i="1"/>
  <c r="G78" i="1"/>
  <c r="H1017" i="1"/>
  <c r="G1017" i="1"/>
  <c r="I31" i="3"/>
  <c r="D1537" i="1"/>
  <c r="H1401" i="1"/>
  <c r="G1401" i="1"/>
  <c r="G1223" i="1"/>
  <c r="H1223" i="1"/>
  <c r="E6" i="5"/>
  <c r="F6" i="5" s="1"/>
  <c r="I22" i="3"/>
  <c r="D1012" i="1"/>
  <c r="G1012" i="1" s="1"/>
  <c r="H316" i="1"/>
  <c r="G316" i="1"/>
  <c r="G1255" i="1"/>
  <c r="H1255" i="1"/>
  <c r="F141" i="6"/>
  <c r="H31" i="3"/>
  <c r="C1537" i="1"/>
  <c r="G460" i="1"/>
  <c r="H460" i="1"/>
  <c r="I23" i="3"/>
  <c r="D1074" i="1"/>
  <c r="H304" i="1"/>
  <c r="G304" i="1"/>
  <c r="G299" i="9"/>
  <c r="C1011" i="1"/>
  <c r="G1207" i="1"/>
  <c r="H1207" i="1"/>
  <c r="G1182" i="1"/>
  <c r="H1182" i="1"/>
  <c r="G269" i="1"/>
  <c r="H269" i="1"/>
  <c r="H424" i="1"/>
  <c r="G424" i="1"/>
  <c r="E422" i="4"/>
  <c r="I17" i="3"/>
  <c r="D2" i="1"/>
  <c r="D423" i="4"/>
  <c r="D301" i="4"/>
  <c r="C295" i="1"/>
  <c r="E342" i="9"/>
  <c r="H356" i="1"/>
  <c r="G356" i="1"/>
  <c r="H1075" i="1"/>
  <c r="G1075" i="1"/>
  <c r="G45" i="1"/>
  <c r="H45" i="1"/>
  <c r="D176" i="5"/>
  <c r="F177" i="5"/>
  <c r="H24" i="3"/>
  <c r="C1181" i="1"/>
  <c r="G1152" i="1"/>
  <c r="H1152" i="1"/>
  <c r="F639" i="4"/>
  <c r="C633" i="1"/>
  <c r="G306" i="9" l="1"/>
  <c r="E306" i="9" s="1"/>
  <c r="B306" i="9" s="1"/>
  <c r="H148" i="1"/>
  <c r="F299" i="4"/>
  <c r="D644" i="4"/>
  <c r="D425" i="4"/>
  <c r="C418" i="1"/>
  <c r="G20" i="9"/>
  <c r="E643" i="4"/>
  <c r="D417" i="1"/>
  <c r="H299" i="9"/>
  <c r="E299" i="9" s="1"/>
  <c r="D1011" i="1"/>
  <c r="H1011" i="1" s="1"/>
  <c r="G303" i="1"/>
  <c r="H303" i="1"/>
  <c r="H1074" i="1"/>
  <c r="G1074" i="1"/>
  <c r="N3" i="9"/>
  <c r="I11" i="3"/>
  <c r="D424" i="4"/>
  <c r="D643" i="4"/>
  <c r="F422" i="4"/>
  <c r="C417" i="1"/>
  <c r="H1537" i="1"/>
  <c r="G1537" i="1"/>
  <c r="F640" i="4"/>
  <c r="C634" i="1"/>
  <c r="G1011" i="1"/>
  <c r="H9" i="3"/>
  <c r="G355" i="1"/>
  <c r="H355" i="1"/>
  <c r="F417" i="4"/>
  <c r="C412" i="1"/>
  <c r="H1012" i="1"/>
  <c r="G529" i="1"/>
  <c r="H529" i="1"/>
  <c r="H2" i="1"/>
  <c r="G2" i="1"/>
  <c r="F300" i="4"/>
  <c r="C296" i="1"/>
  <c r="F418" i="4"/>
  <c r="C413" i="1"/>
  <c r="F176" i="5"/>
  <c r="C1180" i="1"/>
  <c r="G633" i="1"/>
  <c r="H633" i="1"/>
  <c r="G1181" i="1"/>
  <c r="H1181" i="1"/>
  <c r="F301" i="4"/>
  <c r="C297" i="1"/>
  <c r="E301" i="4"/>
  <c r="D297" i="1" s="1"/>
  <c r="E423" i="4"/>
  <c r="D295" i="1"/>
  <c r="G295" i="1" s="1"/>
  <c r="H295" i="1" l="1"/>
  <c r="G297" i="1"/>
  <c r="H297" i="1"/>
  <c r="G1180" i="1"/>
  <c r="H1180" i="1"/>
  <c r="H296" i="1"/>
  <c r="G296" i="1"/>
  <c r="H417" i="1"/>
  <c r="G417" i="1"/>
  <c r="H20" i="9"/>
  <c r="E20" i="9" s="1"/>
  <c r="B20" i="9" s="1"/>
  <c r="E644" i="4"/>
  <c r="E645" i="4" s="1"/>
  <c r="E425" i="4"/>
  <c r="D420" i="1" s="1"/>
  <c r="D418" i="1"/>
  <c r="H418" i="1" s="1"/>
  <c r="G413" i="1"/>
  <c r="H413" i="1"/>
  <c r="D637" i="1"/>
  <c r="F423" i="4"/>
  <c r="H8" i="3"/>
  <c r="F643" i="4"/>
  <c r="C637" i="1"/>
  <c r="D645" i="4"/>
  <c r="E424" i="4"/>
  <c r="D419" i="1" s="1"/>
  <c r="C420" i="1"/>
  <c r="G412" i="1"/>
  <c r="H412" i="1"/>
  <c r="K3" i="9"/>
  <c r="I9" i="3"/>
  <c r="G634" i="1"/>
  <c r="H634" i="1"/>
  <c r="B299" i="9"/>
  <c r="F424" i="4"/>
  <c r="C419" i="1"/>
  <c r="D646" i="4"/>
  <c r="C638" i="1"/>
  <c r="F644" i="4" l="1"/>
  <c r="F425" i="4"/>
  <c r="D639" i="1"/>
  <c r="D649" i="4"/>
  <c r="F645" i="4"/>
  <c r="C639" i="1"/>
  <c r="D650" i="4"/>
  <c r="C640" i="1"/>
  <c r="G420" i="1"/>
  <c r="H420" i="1"/>
  <c r="G637" i="1"/>
  <c r="H637" i="1"/>
  <c r="G418" i="1"/>
  <c r="M3" i="9"/>
  <c r="E646" i="4"/>
  <c r="D638" i="1"/>
  <c r="G638" i="1" s="1"/>
  <c r="H419" i="1"/>
  <c r="G419" i="1"/>
  <c r="H638" i="1" l="1"/>
  <c r="E650" i="4"/>
  <c r="F650" i="4" s="1"/>
  <c r="D640" i="1"/>
  <c r="G640" i="1" s="1"/>
  <c r="H20" i="3"/>
  <c r="C644" i="1"/>
  <c r="F649" i="4"/>
  <c r="H19" i="3"/>
  <c r="C643" i="1"/>
  <c r="H334" i="9"/>
  <c r="G334" i="9"/>
  <c r="F646" i="4"/>
  <c r="G639" i="1"/>
  <c r="H639" i="1"/>
  <c r="E649" i="4"/>
  <c r="E334" i="9" l="1"/>
  <c r="B334" i="9" s="1"/>
  <c r="H640" i="1"/>
  <c r="H7" i="3"/>
  <c r="I19" i="3"/>
  <c r="D643" i="1"/>
  <c r="G643" i="1" s="1"/>
  <c r="G297" i="9"/>
  <c r="E297" i="9" s="1"/>
  <c r="B297" i="9" s="1"/>
  <c r="H643" i="1"/>
  <c r="I20" i="3"/>
  <c r="D644" i="1"/>
  <c r="H644" i="1" s="1"/>
  <c r="E298" i="9" l="1"/>
  <c r="I8" i="3" s="1"/>
  <c r="G644" i="1"/>
  <c r="J3" i="9"/>
  <c r="L293" i="9" l="1"/>
  <c r="F293" i="9" s="1"/>
  <c r="H295" i="9"/>
  <c r="G295" i="9"/>
  <c r="H18" i="9"/>
  <c r="G22" i="9"/>
  <c r="G18" i="9"/>
  <c r="I17" i="9"/>
  <c r="G16" i="9"/>
  <c r="M15" i="9"/>
  <c r="I13" i="9"/>
  <c r="K10" i="9"/>
  <c r="K7" i="9"/>
  <c r="J12" i="9"/>
  <c r="K8" i="9"/>
  <c r="J13" i="9"/>
  <c r="G21" i="9"/>
  <c r="J6" i="9"/>
  <c r="I11" i="9"/>
  <c r="H17" i="9"/>
  <c r="J9" i="9"/>
  <c r="H15" i="9"/>
  <c r="I7" i="9"/>
  <c r="K13" i="9"/>
  <c r="I6" i="9"/>
  <c r="K12" i="9"/>
  <c r="G17" i="9"/>
  <c r="M16" i="9"/>
  <c r="K6" i="9"/>
  <c r="J11" i="9"/>
  <c r="H22" i="9"/>
  <c r="J8" i="9"/>
  <c r="G15" i="9"/>
  <c r="K5" i="9"/>
  <c r="J7" i="9"/>
  <c r="I12" i="9"/>
  <c r="H21" i="9"/>
  <c r="I9" i="9"/>
  <c r="H16" i="9"/>
  <c r="J5" i="9"/>
  <c r="L16" i="9"/>
  <c r="K9" i="9"/>
  <c r="L15" i="9"/>
  <c r="F15" i="9" s="1"/>
  <c r="I8" i="9"/>
  <c r="I5" i="9"/>
  <c r="K11" i="9"/>
  <c r="J17" i="9"/>
  <c r="J10" i="9"/>
  <c r="E10" i="9" s="1"/>
  <c r="B10" i="9" s="1"/>
  <c r="E8" i="9" l="1"/>
  <c r="B8" i="9" s="1"/>
  <c r="E12" i="9"/>
  <c r="B12" i="9" s="1"/>
  <c r="F16" i="9"/>
  <c r="F14" i="9" s="1"/>
  <c r="E295" i="9"/>
  <c r="B295" i="9" s="1"/>
  <c r="E15" i="9"/>
  <c r="B15" i="9" s="1"/>
  <c r="E5" i="9"/>
  <c r="B5" i="9" s="1"/>
  <c r="E6" i="9"/>
  <c r="B6" i="9" s="1"/>
  <c r="E16" i="9"/>
  <c r="E21" i="9"/>
  <c r="B21" i="9" s="1"/>
  <c r="E17" i="9"/>
  <c r="B17" i="9" s="1"/>
  <c r="E7" i="9"/>
  <c r="B7" i="9" s="1"/>
  <c r="E11" i="9"/>
  <c r="B11" i="9" s="1"/>
  <c r="E13" i="9"/>
  <c r="B13" i="9" s="1"/>
  <c r="E18" i="9"/>
  <c r="B18" i="9" s="1"/>
  <c r="E9" i="9"/>
  <c r="B9" i="9" s="1"/>
  <c r="E22" i="9"/>
  <c r="B22" i="9" s="1"/>
  <c r="B293" i="9"/>
  <c r="F23" i="9"/>
  <c r="E23" i="9" l="1"/>
  <c r="I7" i="3" s="1"/>
  <c r="B16" i="9"/>
  <c r="E14" i="9"/>
  <c r="I13" i="3" s="1"/>
  <c r="E4" i="9"/>
  <c r="F3" i="9"/>
  <c r="E3" i="9" l="1"/>
</calcChain>
</file>

<file path=xl/sharedStrings.xml><?xml version="1.0" encoding="utf-8"?>
<sst xmlns="http://schemas.openxmlformats.org/spreadsheetml/2006/main" count="4733" uniqueCount="3656">
  <si>
    <t>Obveznik:</t>
  </si>
  <si>
    <t>3285 - ZATVOR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</si>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</sst>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3170154.84</v>
      </c>
      <c r="D2" s="7">
        <f>'PR-RAS'!E6</f>
        <v>3371196.32</v>
      </c>
      <c r="E2" s="7">
        <v>0</v>
      </c>
      <c r="F2" s="7">
        <v>0</v>
      </c>
      <c r="G2" s="8">
        <f t="shared" ref="G2:G274" si="0">(B2/1000)*(C2*1+D2*2)</f>
        <v>9912.5474800000011</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v>
      </c>
      <c r="D78" s="2">
        <f>'PR-RAS'!E82</f>
        <v>1.48</v>
      </c>
      <c r="E78" s="2">
        <v>0</v>
      </c>
      <c r="F78" s="2">
        <v>0</v>
      </c>
      <c r="G78" s="3">
        <f t="shared" si="0"/>
        <v>0.33880000000000005</v>
      </c>
      <c r="H78" s="3">
        <f t="shared" si="1"/>
        <v>0.91999999999999993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1.44</v>
      </c>
      <c r="D79" s="2">
        <f>'PR-RAS'!E83</f>
        <v>1.48</v>
      </c>
      <c r="E79" s="2">
        <v>0</v>
      </c>
      <c r="F79" s="2">
        <v>0</v>
      </c>
      <c r="G79" s="3">
        <f t="shared" si="0"/>
        <v>0.34320000000000001</v>
      </c>
      <c r="H79" s="3">
        <f t="shared" si="1"/>
        <v>0.91999999999999993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1.44</v>
      </c>
      <c r="D81" s="2">
        <f>'PR-RAS'!E85</f>
        <v>1.48</v>
      </c>
      <c r="E81" s="2">
        <v>0</v>
      </c>
      <c r="F81" s="2">
        <v>0</v>
      </c>
      <c r="G81" s="3">
        <f t="shared" si="0"/>
        <v>0.35200000000000004</v>
      </c>
      <c r="H81" s="3">
        <f t="shared" si="1"/>
        <v>0.91999999999999993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54946.98</v>
      </c>
      <c r="D102" s="2">
        <f>'PR-RAS'!E106</f>
        <v>23548.7</v>
      </c>
      <c r="E102" s="2">
        <v>0</v>
      </c>
      <c r="F102" s="2">
        <v>0</v>
      </c>
      <c r="G102" s="3">
        <f t="shared" si="0"/>
        <v>10306.482380000001</v>
      </c>
      <c r="H102" s="3">
        <f t="shared" si="1"/>
        <v>0.31999999999607098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54946.98</v>
      </c>
      <c r="D120" s="2">
        <f>'PR-RAS'!E124</f>
        <v>23548.7</v>
      </c>
      <c r="E120" s="2">
        <v>0</v>
      </c>
      <c r="F120" s="2">
        <v>0</v>
      </c>
      <c r="G120" s="3">
        <f>(B120/1000)*(C120*1+D120*2)</f>
        <v>12143.281220000001</v>
      </c>
      <c r="H120" s="3">
        <f>ABS(C120-ROUND(C120,0))+ABS(D120-ROUND(D120,0))</f>
        <v>0.31999999999607098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29154.61</v>
      </c>
      <c r="D121" s="2">
        <f>'PR-RAS'!E125</f>
        <v>5717.69</v>
      </c>
      <c r="E121" s="2">
        <v>0</v>
      </c>
      <c r="F121" s="2">
        <v>0</v>
      </c>
      <c r="G121" s="3">
        <f t="shared" si="0"/>
        <v>4870.7987999999996</v>
      </c>
      <c r="H121" s="3">
        <f t="shared" si="1"/>
        <v>0.6999999999998181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19154.61</v>
      </c>
      <c r="D122" s="2">
        <f>'PR-RAS'!E126</f>
        <v>5717.69</v>
      </c>
      <c r="E122" s="2">
        <v>0</v>
      </c>
      <c r="F122" s="2">
        <v>0</v>
      </c>
      <c r="G122" s="3">
        <f t="shared" si="0"/>
        <v>3701.3887899999995</v>
      </c>
      <c r="H122" s="3">
        <f t="shared" si="1"/>
        <v>0.6999999999998181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19154.61</v>
      </c>
      <c r="D124" s="2">
        <f>'PR-RAS'!E128</f>
        <v>5717.69</v>
      </c>
      <c r="E124" s="2">
        <v>0</v>
      </c>
      <c r="F124" s="2">
        <v>0</v>
      </c>
      <c r="G124" s="3">
        <f t="shared" si="0"/>
        <v>3762.5687699999999</v>
      </c>
      <c r="H124" s="3">
        <f t="shared" si="1"/>
        <v>0.6999999999998181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10000</v>
      </c>
      <c r="D127" s="2">
        <f>'PR-RAS'!E131</f>
        <v>0</v>
      </c>
      <c r="E127" s="2">
        <v>0</v>
      </c>
      <c r="F127" s="2">
        <v>0</v>
      </c>
      <c r="G127" s="3">
        <f t="shared" si="0"/>
        <v>1260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3086040.43</v>
      </c>
      <c r="D130" s="2">
        <f>'PR-RAS'!E134</f>
        <v>3335735.05</v>
      </c>
      <c r="E130" s="2">
        <v>0</v>
      </c>
      <c r="F130" s="2">
        <v>0</v>
      </c>
      <c r="G130" s="3">
        <f t="shared" si="0"/>
        <v>1258718.85837</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3086040.43</v>
      </c>
      <c r="D131" s="2">
        <f>'PR-RAS'!E135</f>
        <v>3335735.05</v>
      </c>
      <c r="E131" s="2">
        <v>0</v>
      </c>
      <c r="F131" s="2">
        <v>0</v>
      </c>
      <c r="G131" s="3">
        <f t="shared" si="0"/>
        <v>1268476.3688999999</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2971206.23</v>
      </c>
      <c r="D132" s="2">
        <f>'PR-RAS'!E136</f>
        <v>3267128.69</v>
      </c>
      <c r="E132" s="2">
        <v>0</v>
      </c>
      <c r="F132" s="2">
        <v>0</v>
      </c>
      <c r="G132" s="3">
        <f t="shared" si="0"/>
        <v>1245215.73291</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114834.2</v>
      </c>
      <c r="D133" s="2">
        <f>'PR-RAS'!E137</f>
        <v>68606.36</v>
      </c>
      <c r="E133" s="2">
        <v>0</v>
      </c>
      <c r="F133" s="2">
        <v>0</v>
      </c>
      <c r="G133" s="3">
        <f t="shared" si="0"/>
        <v>33270.193440000003</v>
      </c>
      <c r="H133" s="3">
        <f t="shared" si="1"/>
        <v>0.55999999999767169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11.38</v>
      </c>
      <c r="D136" s="2">
        <f>'PR-RAS'!E140</f>
        <v>6193.4</v>
      </c>
      <c r="E136" s="2">
        <v>0</v>
      </c>
      <c r="F136" s="2">
        <v>0</v>
      </c>
      <c r="G136" s="3">
        <f t="shared" si="0"/>
        <v>1673.7542999999998</v>
      </c>
      <c r="H136" s="3">
        <f t="shared" si="1"/>
        <v>0.77999999999963698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11.38</v>
      </c>
      <c r="D147" s="2">
        <f>'PR-RAS'!E151</f>
        <v>6193.4</v>
      </c>
      <c r="E147" s="2">
        <v>0</v>
      </c>
      <c r="F147" s="2">
        <v>0</v>
      </c>
      <c r="G147" s="3">
        <f t="shared" si="0"/>
        <v>1810.1342799999998</v>
      </c>
      <c r="H147" s="3">
        <f t="shared" si="1"/>
        <v>0.77999999999963698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3055262.26</v>
      </c>
      <c r="D148" s="2">
        <f>'PR-RAS'!E152</f>
        <v>3541506.5999999996</v>
      </c>
      <c r="E148" s="2">
        <v>0</v>
      </c>
      <c r="F148" s="2">
        <v>0</v>
      </c>
      <c r="G148" s="3">
        <f t="shared" si="0"/>
        <v>1490326.4926199997</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2360897.34</v>
      </c>
      <c r="D149" s="2">
        <f>'PR-RAS'!E153</f>
        <v>2680177.2599999998</v>
      </c>
      <c r="E149" s="2">
        <v>0</v>
      </c>
      <c r="F149" s="2">
        <v>0</v>
      </c>
      <c r="G149" s="3">
        <f t="shared" si="0"/>
        <v>1142745.2752799999</v>
      </c>
      <c r="H149" s="3">
        <f t="shared" si="1"/>
        <v>0.59999999962747097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1781346.69</v>
      </c>
      <c r="D150" s="2">
        <f>'PR-RAS'!E154</f>
        <v>2057742.8699999999</v>
      </c>
      <c r="E150" s="2">
        <v>0</v>
      </c>
      <c r="F150" s="2">
        <v>0</v>
      </c>
      <c r="G150" s="3">
        <f t="shared" si="0"/>
        <v>878628.03206999996</v>
      </c>
      <c r="H150" s="3">
        <f t="shared" si="1"/>
        <v>0.44000000017695129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1595474.14</v>
      </c>
      <c r="D151" s="2">
        <f>'PR-RAS'!E155</f>
        <v>1829466.96</v>
      </c>
      <c r="E151" s="2">
        <v>0</v>
      </c>
      <c r="F151" s="2">
        <v>0</v>
      </c>
      <c r="G151" s="3">
        <f t="shared" si="0"/>
        <v>788161.20899999992</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185872.55</v>
      </c>
      <c r="D153" s="2">
        <f>'PR-RAS'!E157</f>
        <v>228275.91</v>
      </c>
      <c r="E153" s="2">
        <v>0</v>
      </c>
      <c r="F153" s="2">
        <v>0</v>
      </c>
      <c r="G153" s="3">
        <f t="shared" si="0"/>
        <v>97648.504239999995</v>
      </c>
      <c r="H153" s="3">
        <f t="shared" si="1"/>
        <v>0.54000000000814907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102968.72</v>
      </c>
      <c r="D155" s="2">
        <f>'PR-RAS'!E159</f>
        <v>83962.79</v>
      </c>
      <c r="E155" s="2">
        <v>0</v>
      </c>
      <c r="F155" s="2">
        <v>0</v>
      </c>
      <c r="G155" s="3">
        <f t="shared" si="0"/>
        <v>41717.722199999997</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476581.93</v>
      </c>
      <c r="D156" s="2">
        <f>'PR-RAS'!E160</f>
        <v>538471.6</v>
      </c>
      <c r="E156" s="2">
        <v>0</v>
      </c>
      <c r="F156" s="2">
        <v>0</v>
      </c>
      <c r="G156" s="3">
        <f t="shared" si="0"/>
        <v>240796.39514999997</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203431.19</v>
      </c>
      <c r="D157" s="2">
        <f>'PR-RAS'!E161</f>
        <v>224782.15</v>
      </c>
      <c r="E157" s="2">
        <v>0</v>
      </c>
      <c r="F157" s="2">
        <v>0</v>
      </c>
      <c r="G157" s="3">
        <f t="shared" si="0"/>
        <v>101867.29644000001</v>
      </c>
      <c r="H157" s="3">
        <f t="shared" si="1"/>
        <v>0.33999999999650754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273150.74</v>
      </c>
      <c r="D158" s="2">
        <f>'PR-RAS'!E162</f>
        <v>313689.45</v>
      </c>
      <c r="E158" s="2">
        <v>0</v>
      </c>
      <c r="F158" s="2">
        <v>0</v>
      </c>
      <c r="G158" s="3">
        <f t="shared" si="0"/>
        <v>141383.15348000001</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637196.22</v>
      </c>
      <c r="D160" s="2">
        <f>'PR-RAS'!E164</f>
        <v>835021.84</v>
      </c>
      <c r="E160" s="2">
        <v>0</v>
      </c>
      <c r="F160" s="2">
        <v>0</v>
      </c>
      <c r="G160" s="3">
        <f t="shared" si="0"/>
        <v>366851.14409999998</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74385.08</v>
      </c>
      <c r="D161" s="2">
        <f>'PR-RAS'!E165</f>
        <v>71209.39</v>
      </c>
      <c r="E161" s="2">
        <v>0</v>
      </c>
      <c r="F161" s="2">
        <v>0</v>
      </c>
      <c r="G161" s="3">
        <f t="shared" si="0"/>
        <v>34688.617599999998</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2315.2600000000002</v>
      </c>
      <c r="D162" s="2">
        <f>'PR-RAS'!E166</f>
        <v>3241.36</v>
      </c>
      <c r="E162" s="2">
        <v>0</v>
      </c>
      <c r="F162" s="2">
        <v>0</v>
      </c>
      <c r="G162" s="3">
        <f t="shared" si="0"/>
        <v>1416.47478</v>
      </c>
      <c r="H162" s="3">
        <f t="shared" si="1"/>
        <v>0.62000000000034561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70638.570000000007</v>
      </c>
      <c r="D163" s="2">
        <f>'PR-RAS'!E167</f>
        <v>66819.75</v>
      </c>
      <c r="E163" s="2">
        <v>0</v>
      </c>
      <c r="F163" s="2">
        <v>0</v>
      </c>
      <c r="G163" s="3">
        <f t="shared" si="0"/>
        <v>33093.047340000005</v>
      </c>
      <c r="H163" s="3">
        <f t="shared" si="1"/>
        <v>0.67999999999301508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1431.25</v>
      </c>
      <c r="D164" s="2">
        <f>'PR-RAS'!E168</f>
        <v>962.5</v>
      </c>
      <c r="E164" s="2">
        <v>0</v>
      </c>
      <c r="F164" s="2">
        <v>0</v>
      </c>
      <c r="G164" s="3">
        <f t="shared" si="0"/>
        <v>547.06875000000002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185.78</v>
      </c>
      <c r="E165" s="2">
        <v>0</v>
      </c>
      <c r="F165" s="2">
        <v>0</v>
      </c>
      <c r="G165" s="3">
        <f t="shared" si="0"/>
        <v>60.935840000000006</v>
      </c>
      <c r="H165" s="3">
        <f t="shared" si="1"/>
        <v>0.21999999999999886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340030.55000000005</v>
      </c>
      <c r="D166" s="2">
        <f>'PR-RAS'!E170</f>
        <v>386161.72000000003</v>
      </c>
      <c r="E166" s="2">
        <v>0</v>
      </c>
      <c r="F166" s="2">
        <v>0</v>
      </c>
      <c r="G166" s="3">
        <f t="shared" si="0"/>
        <v>183538.40835000004</v>
      </c>
      <c r="H166" s="3">
        <f t="shared" si="1"/>
        <v>0.72999999992316589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25576.46</v>
      </c>
      <c r="D167" s="2">
        <f>'PR-RAS'!E171</f>
        <v>24301.25</v>
      </c>
      <c r="E167" s="2">
        <v>0</v>
      </c>
      <c r="F167" s="2">
        <v>0</v>
      </c>
      <c r="G167" s="3">
        <f t="shared" si="0"/>
        <v>12313.707359999999</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190301.04</v>
      </c>
      <c r="D168" s="2">
        <f>'PR-RAS'!E172</f>
        <v>187242.98</v>
      </c>
      <c r="E168" s="2">
        <v>0</v>
      </c>
      <c r="F168" s="2">
        <v>0</v>
      </c>
      <c r="G168" s="3">
        <f t="shared" si="0"/>
        <v>94319.429000000004</v>
      </c>
      <c r="H168" s="3">
        <f t="shared" si="1"/>
        <v>5.9999999997671694E-2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85691.13</v>
      </c>
      <c r="D169" s="2">
        <f>'PR-RAS'!E173</f>
        <v>81810.52</v>
      </c>
      <c r="E169" s="2">
        <v>0</v>
      </c>
      <c r="F169" s="2">
        <v>0</v>
      </c>
      <c r="G169" s="3">
        <f t="shared" si="0"/>
        <v>41884.444560000004</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23823.59</v>
      </c>
      <c r="D170" s="2">
        <f>'PR-RAS'!E174</f>
        <v>71290.14</v>
      </c>
      <c r="E170" s="2">
        <v>0</v>
      </c>
      <c r="F170" s="2">
        <v>0</v>
      </c>
      <c r="G170" s="3">
        <f t="shared" si="0"/>
        <v>28122.25403</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10948.9</v>
      </c>
      <c r="D171" s="2">
        <f>'PR-RAS'!E175</f>
        <v>19015.96</v>
      </c>
      <c r="E171" s="2">
        <v>0</v>
      </c>
      <c r="F171" s="2">
        <v>0</v>
      </c>
      <c r="G171" s="3">
        <f t="shared" si="0"/>
        <v>8326.7394000000004</v>
      </c>
      <c r="H171" s="3">
        <f t="shared" si="1"/>
        <v>0.14000000000123691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3689.43</v>
      </c>
      <c r="D173" s="2">
        <f>'PR-RAS'!E177</f>
        <v>2500.87</v>
      </c>
      <c r="E173" s="2">
        <v>0</v>
      </c>
      <c r="F173" s="2">
        <v>0</v>
      </c>
      <c r="G173" s="3">
        <f t="shared" si="0"/>
        <v>1494.8812399999999</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199899.87</v>
      </c>
      <c r="D174" s="2">
        <f>'PR-RAS'!E178</f>
        <v>347377.31999999995</v>
      </c>
      <c r="E174" s="2">
        <v>0</v>
      </c>
      <c r="F174" s="2">
        <v>0</v>
      </c>
      <c r="G174" s="3">
        <f t="shared" si="0"/>
        <v>154775.23022999996</v>
      </c>
      <c r="H174" s="3">
        <f t="shared" si="1"/>
        <v>0.44999999995343387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12699.35</v>
      </c>
      <c r="D175" s="2">
        <f>'PR-RAS'!E179</f>
        <v>13341.19</v>
      </c>
      <c r="E175" s="2">
        <v>0</v>
      </c>
      <c r="F175" s="2">
        <v>0</v>
      </c>
      <c r="G175" s="3">
        <f t="shared" si="0"/>
        <v>6852.4210199999998</v>
      </c>
      <c r="H175" s="3">
        <f t="shared" si="1"/>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27598.68</v>
      </c>
      <c r="D176" s="2">
        <f>'PR-RAS'!E180</f>
        <v>22596.26</v>
      </c>
      <c r="E176" s="2">
        <v>0</v>
      </c>
      <c r="F176" s="2">
        <v>0</v>
      </c>
      <c r="G176" s="3">
        <f t="shared" si="0"/>
        <v>12738.46</v>
      </c>
      <c r="H176" s="3">
        <f t="shared" si="1"/>
        <v>0.57999999999810825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1396.28</v>
      </c>
      <c r="D177" s="2">
        <f>'PR-RAS'!E181</f>
        <v>2704.67</v>
      </c>
      <c r="E177" s="2">
        <v>0</v>
      </c>
      <c r="F177" s="2">
        <v>0</v>
      </c>
      <c r="G177" s="3">
        <f t="shared" si="0"/>
        <v>1197.7891199999999</v>
      </c>
      <c r="H177" s="3">
        <f t="shared" si="1"/>
        <v>0.60999999999989996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141299.66</v>
      </c>
      <c r="D178" s="2">
        <f>'PR-RAS'!E182</f>
        <v>156333.16</v>
      </c>
      <c r="E178" s="2">
        <v>0</v>
      </c>
      <c r="F178" s="2">
        <v>0</v>
      </c>
      <c r="G178" s="3">
        <f t="shared" si="0"/>
        <v>80351.978459999998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53.08</v>
      </c>
      <c r="D179" s="2">
        <f>'PR-RAS'!E183</f>
        <v>7750</v>
      </c>
      <c r="E179" s="2">
        <v>0</v>
      </c>
      <c r="F179" s="2">
        <v>0</v>
      </c>
      <c r="G179" s="3">
        <f t="shared" si="0"/>
        <v>2768.4482399999997</v>
      </c>
      <c r="H179" s="3">
        <f t="shared" si="1"/>
        <v>7.9999999999998295E-2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5797.44</v>
      </c>
      <c r="D180" s="2">
        <f>'PR-RAS'!E184</f>
        <v>6219.18</v>
      </c>
      <c r="E180" s="2">
        <v>0</v>
      </c>
      <c r="F180" s="2">
        <v>0</v>
      </c>
      <c r="G180" s="3">
        <f t="shared" si="0"/>
        <v>3264.2081999999996</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5186.6099999999997</v>
      </c>
      <c r="D181" s="2">
        <f>'PR-RAS'!E185</f>
        <v>3715.22</v>
      </c>
      <c r="E181" s="2">
        <v>0</v>
      </c>
      <c r="F181" s="2">
        <v>0</v>
      </c>
      <c r="G181" s="3">
        <f t="shared" si="0"/>
        <v>2271.069</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467.13</v>
      </c>
      <c r="D182" s="2">
        <f>'PR-RAS'!E186</f>
        <v>418.78</v>
      </c>
      <c r="E182" s="2">
        <v>0</v>
      </c>
      <c r="F182" s="2">
        <v>0</v>
      </c>
      <c r="G182" s="3">
        <f t="shared" si="0"/>
        <v>236.14888999999999</v>
      </c>
      <c r="H182" s="3">
        <f t="shared" si="1"/>
        <v>0.35000000000002274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5401.64</v>
      </c>
      <c r="D183" s="2">
        <f>'PR-RAS'!E187</f>
        <v>134298.85999999999</v>
      </c>
      <c r="E183" s="2">
        <v>0</v>
      </c>
      <c r="F183" s="2">
        <v>0</v>
      </c>
      <c r="G183" s="3">
        <f t="shared" si="0"/>
        <v>49867.883519999996</v>
      </c>
      <c r="H183" s="3">
        <f t="shared" si="1"/>
        <v>0.50000000001364242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22880.720000000005</v>
      </c>
      <c r="D190" s="2">
        <f>'PR-RAS'!E194</f>
        <v>30273.41</v>
      </c>
      <c r="E190" s="2">
        <v>0</v>
      </c>
      <c r="F190" s="2">
        <v>0</v>
      </c>
      <c r="G190" s="3">
        <f t="shared" si="0"/>
        <v>15767.805060000002</v>
      </c>
      <c r="H190" s="3">
        <f t="shared" si="1"/>
        <v>0.68999999999505235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19409.560000000001</v>
      </c>
      <c r="D191" s="2">
        <f>'PR-RAS'!E195</f>
        <v>25844.17</v>
      </c>
      <c r="E191" s="2">
        <v>0</v>
      </c>
      <c r="F191" s="2">
        <v>0</v>
      </c>
      <c r="G191" s="3">
        <f t="shared" si="0"/>
        <v>13508.600999999999</v>
      </c>
      <c r="H191" s="3">
        <f t="shared" si="1"/>
        <v>0.6099999999969441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1845.52</v>
      </c>
      <c r="D192" s="2">
        <f>'PR-RAS'!E196</f>
        <v>2588.7199999999998</v>
      </c>
      <c r="E192" s="2">
        <v>0</v>
      </c>
      <c r="F192" s="2">
        <v>0</v>
      </c>
      <c r="G192" s="3">
        <f t="shared" si="0"/>
        <v>1341.3853599999998</v>
      </c>
      <c r="H192" s="3">
        <f t="shared" si="1"/>
        <v>0.76000000000021828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660.08</v>
      </c>
      <c r="D193" s="2">
        <f>'PR-RAS'!E197</f>
        <v>672.73</v>
      </c>
      <c r="E193" s="2">
        <v>0</v>
      </c>
      <c r="F193" s="2">
        <v>0</v>
      </c>
      <c r="G193" s="3">
        <f t="shared" si="0"/>
        <v>385.06367999999998</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191.16</v>
      </c>
      <c r="D195" s="2">
        <f>'PR-RAS'!E199</f>
        <v>382.32</v>
      </c>
      <c r="E195" s="2">
        <v>0</v>
      </c>
      <c r="F195" s="2">
        <v>0</v>
      </c>
      <c r="G195" s="3">
        <f t="shared" si="0"/>
        <v>185.42519999999999</v>
      </c>
      <c r="H195" s="3">
        <f t="shared" si="1"/>
        <v>0.47999999999998977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774.4</v>
      </c>
      <c r="D197" s="2">
        <f>'PR-RAS'!E201</f>
        <v>785.47</v>
      </c>
      <c r="E197" s="2">
        <v>0</v>
      </c>
      <c r="F197" s="2">
        <v>0</v>
      </c>
      <c r="G197" s="3">
        <f t="shared" si="0"/>
        <v>459.68664000000007</v>
      </c>
      <c r="H197" s="3">
        <f t="shared" si="1"/>
        <v>0.87000000000000455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2221.7199999999998</v>
      </c>
      <c r="D198" s="2">
        <f>'PR-RAS'!E202</f>
        <v>2758.7999999999997</v>
      </c>
      <c r="E198" s="2">
        <v>0</v>
      </c>
      <c r="F198" s="2">
        <v>0</v>
      </c>
      <c r="G198" s="3">
        <f t="shared" si="0"/>
        <v>1524.6460400000001</v>
      </c>
      <c r="H198" s="3">
        <f t="shared" si="1"/>
        <v>0.48000000000047294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2221.7199999999998</v>
      </c>
      <c r="D212" s="2">
        <f>'PR-RAS'!E216</f>
        <v>2758.7999999999997</v>
      </c>
      <c r="E212" s="2">
        <v>0</v>
      </c>
      <c r="F212" s="2">
        <v>0</v>
      </c>
      <c r="G212" s="3">
        <f t="shared" si="0"/>
        <v>1632.9965199999999</v>
      </c>
      <c r="H212" s="3">
        <f t="shared" si="1"/>
        <v>0.48000000000047294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2221.7199999999998</v>
      </c>
      <c r="D213" s="2">
        <f>'PR-RAS'!E217</f>
        <v>2752.64</v>
      </c>
      <c r="E213" s="2">
        <v>0</v>
      </c>
      <c r="F213" s="2">
        <v>0</v>
      </c>
      <c r="G213" s="3">
        <f t="shared" si="0"/>
        <v>1638.124</v>
      </c>
      <c r="H213" s="3">
        <f t="shared" si="1"/>
        <v>0.64000000000032742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6.16</v>
      </c>
      <c r="E215" s="2">
        <v>0</v>
      </c>
      <c r="F215" s="2">
        <v>0</v>
      </c>
      <c r="G215" s="3">
        <f t="shared" si="0"/>
        <v>2.6364800000000002</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54946.98</v>
      </c>
      <c r="D269" s="2">
        <f>'PR-RAS'!E273</f>
        <v>23548.7</v>
      </c>
      <c r="E269" s="2">
        <v>0</v>
      </c>
      <c r="F269" s="2">
        <v>0</v>
      </c>
      <c r="G269" s="3">
        <f t="shared" si="0"/>
        <v>27347.893840000004</v>
      </c>
      <c r="H269" s="3">
        <f t="shared" si="1"/>
        <v>0.31999999999607098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54946.98</v>
      </c>
      <c r="D270" s="2">
        <f>'PR-RAS'!E274</f>
        <v>23548.7</v>
      </c>
      <c r="E270" s="2">
        <v>0</v>
      </c>
      <c r="F270" s="2">
        <v>0</v>
      </c>
      <c r="G270" s="3">
        <f t="shared" si="0"/>
        <v>27449.938220000004</v>
      </c>
      <c r="H270" s="3">
        <f t="shared" si="1"/>
        <v>0.31999999999607098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54946.98</v>
      </c>
      <c r="D271" s="2">
        <f>'PR-RAS'!E275</f>
        <v>23548.7</v>
      </c>
      <c r="E271" s="2">
        <v>0</v>
      </c>
      <c r="F271" s="2">
        <v>0</v>
      </c>
      <c r="G271" s="3">
        <f t="shared" si="0"/>
        <v>27551.982600000003</v>
      </c>
      <c r="H271" s="3">
        <f t="shared" si="1"/>
        <v>0.31999999999607098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3055262.26</v>
      </c>
      <c r="D295" s="2">
        <f>'PR-RAS'!E299</f>
        <v>3541506.5999999996</v>
      </c>
      <c r="E295" s="2">
        <v>0</v>
      </c>
      <c r="F295" s="2">
        <v>0</v>
      </c>
      <c r="G295" s="3">
        <f t="shared" si="12"/>
        <v>2980652.9852399994</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114892.58000000007</v>
      </c>
      <c r="D296" s="2">
        <f>'PR-RAS'!E300</f>
        <v>0</v>
      </c>
      <c r="E296" s="2">
        <v>0</v>
      </c>
      <c r="F296" s="2">
        <v>0</v>
      </c>
      <c r="G296" s="3">
        <f t="shared" si="12"/>
        <v>33893.311100000021</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170310.2799999998</v>
      </c>
      <c r="E297" s="2">
        <v>0</v>
      </c>
      <c r="F297" s="2">
        <v>0</v>
      </c>
      <c r="G297" s="3">
        <f t="shared" si="12"/>
        <v>100823.68575999988</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21059.57</v>
      </c>
      <c r="D299" s="2">
        <f>'PR-RAS'!E303</f>
        <v>33776.57</v>
      </c>
      <c r="E299" s="2">
        <v>0</v>
      </c>
      <c r="F299" s="2">
        <v>0</v>
      </c>
      <c r="G299" s="3">
        <f t="shared" si="12"/>
        <v>26406.587579999996</v>
      </c>
      <c r="H299" s="3">
        <f t="shared" si="13"/>
        <v>0.86000000000058208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55.07</v>
      </c>
      <c r="D300" s="2">
        <f>'PR-RAS'!E304</f>
        <v>87.07000000000005</v>
      </c>
      <c r="E300" s="2">
        <v>0</v>
      </c>
      <c r="F300" s="2">
        <v>0</v>
      </c>
      <c r="G300" s="3">
        <f t="shared" si="12"/>
        <v>68.533790000000025</v>
      </c>
      <c r="H300" s="3">
        <f t="shared" si="13"/>
        <v>0.14000000000005031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55.07</v>
      </c>
      <c r="D301" s="2">
        <f>'PR-RAS'!E305</f>
        <v>87.07000000000005</v>
      </c>
      <c r="E301" s="2">
        <v>0</v>
      </c>
      <c r="F301" s="2">
        <v>0</v>
      </c>
      <c r="G301" s="3">
        <f t="shared" si="12"/>
        <v>68.763000000000019</v>
      </c>
      <c r="H301" s="3">
        <f t="shared" si="13"/>
        <v>0.14000000000005031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600</v>
      </c>
      <c r="E303" s="2">
        <v>0</v>
      </c>
      <c r="F303" s="2">
        <v>0</v>
      </c>
      <c r="G303" s="3">
        <f t="shared" si="12"/>
        <v>362.4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600</v>
      </c>
      <c r="E316" s="2">
        <v>0</v>
      </c>
      <c r="F316" s="2">
        <v>0</v>
      </c>
      <c r="G316" s="3">
        <f t="shared" si="12"/>
        <v>378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600</v>
      </c>
      <c r="E322" s="2">
        <v>0</v>
      </c>
      <c r="F322" s="2">
        <v>0</v>
      </c>
      <c r="G322" s="3">
        <f t="shared" si="12"/>
        <v>385.2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600</v>
      </c>
      <c r="E326" s="2">
        <v>0</v>
      </c>
      <c r="F326" s="2">
        <v>0</v>
      </c>
      <c r="G326" s="3">
        <f t="shared" si="12"/>
        <v>390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127609.58</v>
      </c>
      <c r="D355" s="2">
        <f>'PR-RAS'!E360</f>
        <v>72618.049999999988</v>
      </c>
      <c r="E355" s="2">
        <v>0</v>
      </c>
      <c r="F355" s="2">
        <v>0</v>
      </c>
      <c r="G355" s="3">
        <f t="shared" si="12"/>
        <v>96587.370719999992</v>
      </c>
      <c r="H355" s="3">
        <f t="shared" si="13"/>
        <v>0.46999999998661224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51909.06</v>
      </c>
      <c r="D368" s="2">
        <f>'PR-RAS'!E373</f>
        <v>28230.559999999998</v>
      </c>
      <c r="E368" s="2">
        <v>0</v>
      </c>
      <c r="F368" s="2">
        <v>0</v>
      </c>
      <c r="G368" s="3">
        <f t="shared" si="12"/>
        <v>39771.856059999998</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24009.059999999998</v>
      </c>
      <c r="D374" s="2">
        <f>'PR-RAS'!E379</f>
        <v>28230.559999999998</v>
      </c>
      <c r="E374" s="2">
        <v>0</v>
      </c>
      <c r="F374" s="2">
        <v>0</v>
      </c>
      <c r="G374" s="3">
        <f t="shared" si="12"/>
        <v>30015.377139999997</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7689.29</v>
      </c>
      <c r="D375" s="2">
        <f>'PR-RAS'!E380</f>
        <v>16186.53</v>
      </c>
      <c r="E375" s="2">
        <v>0</v>
      </c>
      <c r="F375" s="2">
        <v>0</v>
      </c>
      <c r="G375" s="3">
        <f t="shared" si="12"/>
        <v>14983.3189</v>
      </c>
      <c r="H375" s="3">
        <f t="shared" si="13"/>
        <v>0.75999999999930878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1832</v>
      </c>
      <c r="D376" s="2">
        <f>'PR-RAS'!E381</f>
        <v>0</v>
      </c>
      <c r="E376" s="2">
        <v>0</v>
      </c>
      <c r="F376" s="2">
        <v>0</v>
      </c>
      <c r="G376" s="3">
        <f t="shared" si="12"/>
        <v>687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4079</v>
      </c>
      <c r="D377" s="2">
        <f>'PR-RAS'!E382</f>
        <v>11226.18</v>
      </c>
      <c r="E377" s="2">
        <v>0</v>
      </c>
      <c r="F377" s="2">
        <v>0</v>
      </c>
      <c r="G377" s="3">
        <f t="shared" si="12"/>
        <v>9975.7913600000011</v>
      </c>
      <c r="H377" s="3">
        <f t="shared" si="13"/>
        <v>0.18000000000029104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291.64</v>
      </c>
      <c r="D378" s="2">
        <f>'PR-RAS'!E383</f>
        <v>239.3</v>
      </c>
      <c r="E378" s="2">
        <v>0</v>
      </c>
      <c r="F378" s="2">
        <v>0</v>
      </c>
      <c r="G378" s="3">
        <f t="shared" si="12"/>
        <v>290.38047999999998</v>
      </c>
      <c r="H378" s="3">
        <f t="shared" si="13"/>
        <v>0.66000000000002501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10117.129999999999</v>
      </c>
      <c r="D379" s="2">
        <f>'PR-RAS'!E384</f>
        <v>578.54999999999995</v>
      </c>
      <c r="E379" s="2">
        <v>0</v>
      </c>
      <c r="F379" s="2">
        <v>0</v>
      </c>
      <c r="G379" s="3">
        <f t="shared" si="12"/>
        <v>4261.6589400000003</v>
      </c>
      <c r="H379" s="3">
        <f t="shared" si="13"/>
        <v>0.57999999999924512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27900</v>
      </c>
      <c r="D383" s="2">
        <f>'PR-RAS'!E388</f>
        <v>0</v>
      </c>
      <c r="E383" s="2">
        <v>0</v>
      </c>
      <c r="F383" s="2">
        <v>0</v>
      </c>
      <c r="G383" s="3">
        <f t="shared" si="12"/>
        <v>10657.8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27900</v>
      </c>
      <c r="D384" s="2">
        <f>'PR-RAS'!E389</f>
        <v>0</v>
      </c>
      <c r="E384" s="2">
        <v>0</v>
      </c>
      <c r="F384" s="2">
        <v>0</v>
      </c>
      <c r="G384" s="3">
        <f t="shared" si="12"/>
        <v>10685.7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75700.52</v>
      </c>
      <c r="D407" s="2">
        <f>'PR-RAS'!E412</f>
        <v>44387.49</v>
      </c>
      <c r="E407" s="2">
        <v>0</v>
      </c>
      <c r="F407" s="2">
        <v>0</v>
      </c>
      <c r="G407" s="3">
        <f t="shared" si="12"/>
        <v>66777.053</v>
      </c>
      <c r="H407" s="3">
        <f t="shared" si="13"/>
        <v>0.9699999999938882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75700.52</v>
      </c>
      <c r="D408" s="2">
        <f>'PR-RAS'!E413</f>
        <v>44387.49</v>
      </c>
      <c r="E408" s="2">
        <v>0</v>
      </c>
      <c r="F408" s="2">
        <v>0</v>
      </c>
      <c r="G408" s="3">
        <f t="shared" si="12"/>
        <v>66941.5285</v>
      </c>
      <c r="H408" s="3">
        <f t="shared" si="13"/>
        <v>0.9699999999938882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127609.58</v>
      </c>
      <c r="D413" s="2">
        <f>'PR-RAS'!E418</f>
        <v>72018.049999999988</v>
      </c>
      <c r="E413" s="2">
        <v>0</v>
      </c>
      <c r="F413" s="2">
        <v>0</v>
      </c>
      <c r="G413" s="3">
        <f t="shared" si="12"/>
        <v>111918.02015999999</v>
      </c>
      <c r="H413" s="3">
        <f t="shared" si="13"/>
        <v>0.46999999998661224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3170154.84</v>
      </c>
      <c r="D417" s="2">
        <f>'PR-RAS'!E422</f>
        <v>3371796.32</v>
      </c>
      <c r="E417" s="2">
        <v>0</v>
      </c>
      <c r="F417" s="2">
        <v>0</v>
      </c>
      <c r="G417" s="3">
        <f t="shared" si="12"/>
        <v>4124118.9516799999</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3182871.84</v>
      </c>
      <c r="D418" s="2">
        <f>'PR-RAS'!E423</f>
        <v>3614124.6499999994</v>
      </c>
      <c r="E418" s="2">
        <v>0</v>
      </c>
      <c r="F418" s="2">
        <v>0</v>
      </c>
      <c r="G418" s="3">
        <f t="shared" si="12"/>
        <v>4341437.5153799988</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12717</v>
      </c>
      <c r="D420" s="2">
        <f>'PR-RAS'!E425</f>
        <v>242328.32999999961</v>
      </c>
      <c r="E420" s="2">
        <v>0</v>
      </c>
      <c r="F420" s="2">
        <v>0</v>
      </c>
      <c r="G420" s="3">
        <f t="shared" si="12"/>
        <v>208399.56353999965</v>
      </c>
      <c r="H420" s="3">
        <f t="shared" si="13"/>
        <v>0.32999999960884452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21059.57</v>
      </c>
      <c r="D422" s="2">
        <f>'PR-RAS'!E427</f>
        <v>33776.57</v>
      </c>
      <c r="E422" s="2">
        <v>0</v>
      </c>
      <c r="F422" s="2">
        <v>0</v>
      </c>
      <c r="G422" s="3">
        <f t="shared" si="12"/>
        <v>37305.950909999992</v>
      </c>
      <c r="H422" s="3">
        <f t="shared" si="13"/>
        <v>0.86000000000058208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55.07</v>
      </c>
      <c r="D423" s="2">
        <f>'PR-RAS'!E428</f>
        <v>87.07000000000005</v>
      </c>
      <c r="E423" s="2">
        <v>0</v>
      </c>
      <c r="F423" s="2">
        <v>0</v>
      </c>
      <c r="G423" s="3">
        <f t="shared" si="12"/>
        <v>96.72662000000004</v>
      </c>
      <c r="H423" s="3">
        <f t="shared" si="13"/>
        <v>0.14000000000005031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3170154.84</v>
      </c>
      <c r="D637" s="2">
        <f>'PR-RAS'!E643</f>
        <v>3371796.32</v>
      </c>
      <c r="E637" s="2">
        <v>0</v>
      </c>
      <c r="F637" s="2">
        <v>0</v>
      </c>
      <c r="G637" s="3">
        <f t="shared" si="14"/>
        <v>6305143.3972800002</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3182871.84</v>
      </c>
      <c r="D638" s="2">
        <f>'PR-RAS'!E644</f>
        <v>3614124.6499999994</v>
      </c>
      <c r="E638" s="2">
        <v>0</v>
      </c>
      <c r="F638" s="2">
        <v>0</v>
      </c>
      <c r="G638" s="3">
        <f t="shared" si="14"/>
        <v>6631884.1661799997</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12717</v>
      </c>
      <c r="D640" s="2">
        <f>'PR-RAS'!E646</f>
        <v>242328.32999999961</v>
      </c>
      <c r="E640" s="2">
        <v>0</v>
      </c>
      <c r="F640" s="2">
        <v>0</v>
      </c>
      <c r="G640" s="3">
        <f t="shared" si="14"/>
        <v>317821.7687399995</v>
      </c>
      <c r="H640" s="3">
        <f t="shared" si="15"/>
        <v>0.32999999960884452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21059.57</v>
      </c>
      <c r="D642" s="2">
        <f>'PR-RAS'!E648</f>
        <v>33776.57</v>
      </c>
      <c r="E642" s="2">
        <v>0</v>
      </c>
      <c r="F642" s="2">
        <v>0</v>
      </c>
      <c r="G642" s="3">
        <f t="shared" si="14"/>
        <v>56800.747109999997</v>
      </c>
      <c r="H642" s="3">
        <f t="shared" si="15"/>
        <v>0.86000000000058208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33776.57</v>
      </c>
      <c r="D644" s="2">
        <f>'PR-RAS'!E650</f>
        <v>276104.89999999962</v>
      </c>
      <c r="E644" s="2">
        <v>0</v>
      </c>
      <c r="F644" s="2">
        <v>0</v>
      </c>
      <c r="G644" s="3">
        <f t="shared" si="14"/>
        <v>376789.23590999946</v>
      </c>
      <c r="H644" s="3">
        <f t="shared" si="15"/>
        <v>0.5300000003844616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205134.59</v>
      </c>
      <c r="D645" s="2">
        <f>'PR-RAS'!E651</f>
        <v>0</v>
      </c>
      <c r="E645" s="2">
        <v>0</v>
      </c>
      <c r="F645" s="2">
        <v>0</v>
      </c>
      <c r="G645" s="3">
        <f t="shared" si="14"/>
        <v>132106.67595999999</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15401.74</v>
      </c>
      <c r="D646" s="2">
        <f>'PR-RAS'!E653</f>
        <v>4841.1400000000003</v>
      </c>
      <c r="E646" s="2">
        <v>0</v>
      </c>
      <c r="F646" s="2">
        <v>0</v>
      </c>
      <c r="G646" s="3">
        <f t="shared" si="14"/>
        <v>16179.1929</v>
      </c>
      <c r="H646" s="3">
        <f t="shared" si="15"/>
        <v>0.4000000000005457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3249901.74</v>
      </c>
      <c r="D647" s="2">
        <f>'PR-RAS'!E654</f>
        <v>3439007.72</v>
      </c>
      <c r="E647" s="2">
        <v>0</v>
      </c>
      <c r="F647" s="2">
        <v>0</v>
      </c>
      <c r="G647" s="3">
        <f t="shared" si="14"/>
        <v>6542634.4982799999</v>
      </c>
      <c r="H647" s="3">
        <f t="shared" si="15"/>
        <v>0.53999999957159162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3260462.34</v>
      </c>
      <c r="D648" s="2">
        <f>'PR-RAS'!E655</f>
        <v>3438823.31</v>
      </c>
      <c r="E648" s="2">
        <v>0</v>
      </c>
      <c r="F648" s="2">
        <v>0</v>
      </c>
      <c r="G648" s="3">
        <f t="shared" si="14"/>
        <v>6559356.4971200004</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4841.140000000596</v>
      </c>
      <c r="D649" s="2">
        <f>'PR-RAS'!E656</f>
        <v>5025.5500000002794</v>
      </c>
      <c r="E649" s="2">
        <v>0</v>
      </c>
      <c r="F649" s="2">
        <v>0</v>
      </c>
      <c r="G649" s="3">
        <f t="shared" si="14"/>
        <v>9650.1715200007493</v>
      </c>
      <c r="H649" s="3">
        <f t="shared" si="15"/>
        <v>0.59000000031664968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67</v>
      </c>
      <c r="E651" s="2">
        <v>0</v>
      </c>
      <c r="F651" s="2">
        <v>0</v>
      </c>
      <c r="G651" s="3">
        <f t="shared" si="14"/>
        <v>133.9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65</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29597.73</v>
      </c>
      <c r="D725" s="2">
        <f>'PR-RAS'!E732</f>
        <v>21078.41</v>
      </c>
      <c r="E725" s="2">
        <v>0</v>
      </c>
      <c r="F725" s="2">
        <v>0</v>
      </c>
      <c r="G725" s="3">
        <f t="shared" si="14"/>
        <v>51950.294200000004</v>
      </c>
      <c r="H725" s="3">
        <f t="shared" si="15"/>
        <v>0.68000000000029104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12550.48</v>
      </c>
      <c r="D726" s="2">
        <f>'PR-RAS'!E733</f>
        <v>7063.04</v>
      </c>
      <c r="E726" s="2">
        <v>0</v>
      </c>
      <c r="F726" s="2">
        <v>0</v>
      </c>
      <c r="G726" s="3">
        <f t="shared" si="14"/>
        <v>19340.505999999998</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70638.570000000007</v>
      </c>
      <c r="D727" s="2">
        <f>'PR-RAS'!E734</f>
        <v>66819.75</v>
      </c>
      <c r="E727" s="2">
        <v>0</v>
      </c>
      <c r="F727" s="2">
        <v>0</v>
      </c>
      <c r="G727" s="3">
        <f t="shared" si="14"/>
        <v>148305.87882000001</v>
      </c>
      <c r="H727" s="3">
        <f t="shared" si="15"/>
        <v>0.67999999999301508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617.16999999999996</v>
      </c>
      <c r="D729" s="2">
        <f>'PR-RAS'!E736</f>
        <v>3482.89</v>
      </c>
      <c r="E729" s="2">
        <v>0</v>
      </c>
      <c r="F729" s="2">
        <v>0</v>
      </c>
      <c r="G729" s="3">
        <f t="shared" si="14"/>
        <v>5520.3876</v>
      </c>
      <c r="H729" s="3">
        <f t="shared" si="15"/>
        <v>0.2800000000000864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1979.69</v>
      </c>
      <c r="D731" s="2">
        <f>'PR-RAS'!E738</f>
        <v>3715.22</v>
      </c>
      <c r="E731" s="2">
        <v>0</v>
      </c>
      <c r="F731" s="2">
        <v>0</v>
      </c>
      <c r="G731" s="3">
        <f t="shared" si="14"/>
        <v>6869.3948999999993</v>
      </c>
      <c r="H731" s="3">
        <f t="shared" si="15"/>
        <v>0.52999999999974534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165</v>
      </c>
      <c r="D735" s="2">
        <f>'PR-RAS'!E742</f>
        <v>165</v>
      </c>
      <c r="E735" s="2">
        <v>0</v>
      </c>
      <c r="F735" s="2">
        <v>0</v>
      </c>
      <c r="G735" s="3">
        <f t="shared" si="14"/>
        <v>363.33</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505869.30000000005</v>
      </c>
      <c r="D1011" s="7">
        <f>BILANCA!E6</f>
        <v>328698.03999999998</v>
      </c>
      <c r="E1011" s="7">
        <v>0</v>
      </c>
      <c r="F1011" s="7">
        <v>0</v>
      </c>
      <c r="G1011" s="8">
        <f t="shared" ref="G1011:G1306" si="38">B1011/1000*C1011+B1011/500*D1011</f>
        <v>1163.2653800000001</v>
      </c>
      <c r="H1011" s="8">
        <f t="shared" si="35"/>
        <v>0.34000000002561137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272671.48000000004</v>
      </c>
      <c r="D1012" s="2">
        <f>BILANCA!E7</f>
        <v>296209.83000000007</v>
      </c>
      <c r="E1012" s="2">
        <v>0</v>
      </c>
      <c r="F1012" s="2">
        <v>0</v>
      </c>
      <c r="G1012" s="3">
        <f t="shared" si="38"/>
        <v>1730.1822800000004</v>
      </c>
      <c r="H1012" s="3">
        <f t="shared" si="35"/>
        <v>0.6499999999650754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224497.74000000002</v>
      </c>
      <c r="D1017" s="2">
        <f>BILANCA!E12</f>
        <v>229354.19000000003</v>
      </c>
      <c r="E1017" s="2">
        <v>0</v>
      </c>
      <c r="F1017" s="2">
        <v>0</v>
      </c>
      <c r="G1017" s="3">
        <f t="shared" si="38"/>
        <v>4782.4428400000006</v>
      </c>
      <c r="H1017" s="3">
        <f t="shared" si="3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157664.44</v>
      </c>
      <c r="D1018" s="2">
        <f>BILANCA!E13</f>
        <v>180543.81000000003</v>
      </c>
      <c r="E1018" s="2">
        <v>0</v>
      </c>
      <c r="F1018" s="2">
        <v>0</v>
      </c>
      <c r="G1018" s="3">
        <f t="shared" si="38"/>
        <v>4150.0164800000002</v>
      </c>
      <c r="H1018" s="3">
        <f t="shared" si="35"/>
        <v>0.62999999997555278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245750.72</v>
      </c>
      <c r="D1020" s="2">
        <f>BILANCA!E15</f>
        <v>271138.21000000002</v>
      </c>
      <c r="E1020" s="2">
        <v>0</v>
      </c>
      <c r="F1020" s="2">
        <v>0</v>
      </c>
      <c r="G1020" s="3">
        <f t="shared" si="38"/>
        <v>7880.2714000000005</v>
      </c>
      <c r="H1020" s="3">
        <f t="shared" si="35"/>
        <v>0.4900000000197906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88086.28</v>
      </c>
      <c r="D1023" s="2">
        <f>BILANCA!E18</f>
        <v>90594.4</v>
      </c>
      <c r="E1023" s="2">
        <v>0</v>
      </c>
      <c r="F1023" s="2">
        <v>0</v>
      </c>
      <c r="G1023" s="3">
        <f t="shared" si="38"/>
        <v>3500.5760399999995</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43409.090000000026</v>
      </c>
      <c r="D1024" s="2">
        <f>BILANCA!E19</f>
        <v>31140.380000000005</v>
      </c>
      <c r="E1024" s="2">
        <v>0</v>
      </c>
      <c r="F1024" s="2">
        <v>0</v>
      </c>
      <c r="G1024" s="3">
        <f t="shared" si="38"/>
        <v>1479.6579000000006</v>
      </c>
      <c r="H1024" s="3">
        <f t="shared" si="35"/>
        <v>0.47000000003026798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98391.57</v>
      </c>
      <c r="D1025" s="2">
        <f>BILANCA!E20</f>
        <v>119058.45999999999</v>
      </c>
      <c r="E1025" s="2">
        <v>0</v>
      </c>
      <c r="F1025" s="2">
        <v>0</v>
      </c>
      <c r="G1025" s="3">
        <f t="shared" si="38"/>
        <v>5047.6273499999998</v>
      </c>
      <c r="H1025" s="3">
        <f t="shared" si="35"/>
        <v>0.88999999998486601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43068.51</v>
      </c>
      <c r="D1026" s="2">
        <f>BILANCA!E21</f>
        <v>43068.51</v>
      </c>
      <c r="E1026" s="2">
        <v>0</v>
      </c>
      <c r="F1026" s="2">
        <v>0</v>
      </c>
      <c r="G1026" s="3">
        <f t="shared" si="38"/>
        <v>2067.2884800000002</v>
      </c>
      <c r="H1026" s="3">
        <f t="shared" si="35"/>
        <v>0.97999999999592546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136141.48000000001</v>
      </c>
      <c r="D1027" s="2">
        <f>BILANCA!E22</f>
        <v>164370.85</v>
      </c>
      <c r="E1027" s="2">
        <v>0</v>
      </c>
      <c r="F1027" s="2">
        <v>0</v>
      </c>
      <c r="G1027" s="3">
        <f t="shared" si="38"/>
        <v>7903.0140600000004</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10864.76</v>
      </c>
      <c r="D1028" s="2">
        <f>BILANCA!E23</f>
        <v>11104.06</v>
      </c>
      <c r="E1028" s="2">
        <v>0</v>
      </c>
      <c r="F1028" s="2">
        <v>0</v>
      </c>
      <c r="G1028" s="3">
        <f t="shared" si="38"/>
        <v>595.31183999999996</v>
      </c>
      <c r="H1028" s="3">
        <f t="shared" si="35"/>
        <v>0.2999999999992724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48723.42</v>
      </c>
      <c r="D1029" s="2">
        <f>BILANCA!E24</f>
        <v>49301.97</v>
      </c>
      <c r="E1029" s="2">
        <v>0</v>
      </c>
      <c r="F1029" s="2">
        <v>0</v>
      </c>
      <c r="G1029" s="3">
        <f t="shared" si="38"/>
        <v>2799.2198399999997</v>
      </c>
      <c r="H1029" s="3">
        <f t="shared" si="35"/>
        <v>0.44999999999708962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699.52</v>
      </c>
      <c r="D1030" s="2">
        <f>BILANCA!E25</f>
        <v>699.52</v>
      </c>
      <c r="E1030" s="2">
        <v>0</v>
      </c>
      <c r="F1030" s="2">
        <v>0</v>
      </c>
      <c r="G1030" s="3">
        <f t="shared" si="38"/>
        <v>41.971199999999996</v>
      </c>
      <c r="H1030" s="3">
        <f t="shared" si="35"/>
        <v>0.96000000000003638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21827.53</v>
      </c>
      <c r="D1031" s="2">
        <f>BILANCA!E26</f>
        <v>24763.51</v>
      </c>
      <c r="E1031" s="2">
        <v>0</v>
      </c>
      <c r="F1031" s="2">
        <v>0</v>
      </c>
      <c r="G1031" s="3">
        <f t="shared" si="38"/>
        <v>1498.4455500000001</v>
      </c>
      <c r="H1031" s="3">
        <f t="shared" si="35"/>
        <v>0.96000000000276486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316307.7</v>
      </c>
      <c r="D1033" s="2">
        <f>BILANCA!E28</f>
        <v>381226.5</v>
      </c>
      <c r="E1033" s="2">
        <v>0</v>
      </c>
      <c r="F1033" s="2">
        <v>0</v>
      </c>
      <c r="G1033" s="3">
        <f t="shared" si="38"/>
        <v>24811.496099999997</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23424.21</v>
      </c>
      <c r="D1034" s="2">
        <f>BILANCA!E29</f>
        <v>17670</v>
      </c>
      <c r="E1034" s="2">
        <v>0</v>
      </c>
      <c r="F1034" s="2">
        <v>0</v>
      </c>
      <c r="G1034" s="3">
        <f t="shared" si="38"/>
        <v>1410.3410399999998</v>
      </c>
      <c r="H1034" s="3">
        <f t="shared" si="35"/>
        <v>0.20999999999912689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52287.82</v>
      </c>
      <c r="D1035" s="2">
        <f>BILANCA!E30</f>
        <v>38351.93</v>
      </c>
      <c r="E1035" s="2">
        <v>0</v>
      </c>
      <c r="F1035" s="2">
        <v>0</v>
      </c>
      <c r="G1035" s="3">
        <f t="shared" si="38"/>
        <v>3224.7920000000004</v>
      </c>
      <c r="H1035" s="3">
        <f t="shared" si="35"/>
        <v>0.25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28863.61</v>
      </c>
      <c r="D1039" s="2">
        <f>BILANCA!E34</f>
        <v>20681.93</v>
      </c>
      <c r="E1039" s="2">
        <v>0</v>
      </c>
      <c r="F1039" s="2">
        <v>0</v>
      </c>
      <c r="G1039" s="3">
        <f t="shared" si="38"/>
        <v>2036.59663</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3011.75</v>
      </c>
      <c r="D1052" s="2">
        <f>BILANCA!E47</f>
        <v>3011.75</v>
      </c>
      <c r="E1052" s="2">
        <v>0</v>
      </c>
      <c r="F1052" s="2">
        <v>0</v>
      </c>
      <c r="G1052" s="3">
        <f t="shared" si="38"/>
        <v>379.48050000000001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3011.75</v>
      </c>
      <c r="D1055" s="2">
        <f>BILANCA!E50</f>
        <v>3011.75</v>
      </c>
      <c r="E1055" s="2">
        <v>0</v>
      </c>
      <c r="F1055" s="2">
        <v>0</v>
      </c>
      <c r="G1055" s="3">
        <f t="shared" si="38"/>
        <v>406.58625000000001</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47822.89</v>
      </c>
      <c r="D1059" s="2">
        <f>BILANCA!E54</f>
        <v>56904.44</v>
      </c>
      <c r="E1059" s="2">
        <v>0</v>
      </c>
      <c r="F1059" s="2">
        <v>0</v>
      </c>
      <c r="G1059" s="3">
        <f t="shared" si="38"/>
        <v>7919.9567300000008</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47822.89</v>
      </c>
      <c r="D1060" s="2">
        <f>BILANCA!E55</f>
        <v>56904.439999999995</v>
      </c>
      <c r="E1060" s="2">
        <v>0</v>
      </c>
      <c r="F1060" s="2">
        <v>0</v>
      </c>
      <c r="G1060" s="3">
        <f t="shared" si="38"/>
        <v>8081.5884999999998</v>
      </c>
      <c r="H1060" s="3">
        <f t="shared" si="35"/>
        <v>0.54999999999563443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23750</v>
      </c>
      <c r="D1061" s="2">
        <f>BILANCA!E56</f>
        <v>42750</v>
      </c>
      <c r="E1061" s="2">
        <v>0</v>
      </c>
      <c r="F1061" s="2">
        <v>0</v>
      </c>
      <c r="G1061" s="3">
        <f t="shared" si="38"/>
        <v>5571.75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23750</v>
      </c>
      <c r="D1062" s="2">
        <f>BILANCA!E57</f>
        <v>42750</v>
      </c>
      <c r="E1062" s="2">
        <v>0</v>
      </c>
      <c r="F1062" s="2">
        <v>0</v>
      </c>
      <c r="G1062" s="3">
        <f t="shared" si="38"/>
        <v>5681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24423.74</v>
      </c>
      <c r="D1068" s="2">
        <f>BILANCA!E63</f>
        <v>24105.64</v>
      </c>
      <c r="E1068" s="2">
        <v>0</v>
      </c>
      <c r="F1068" s="2">
        <v>0</v>
      </c>
      <c r="G1068" s="3">
        <f t="shared" si="38"/>
        <v>4212.8311600000006</v>
      </c>
      <c r="H1068" s="3">
        <f t="shared" si="35"/>
        <v>0.61999999999898137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24423.74</v>
      </c>
      <c r="D1069" s="2">
        <f>BILANCA!E64</f>
        <v>24105.64</v>
      </c>
      <c r="E1069" s="2">
        <v>0</v>
      </c>
      <c r="F1069" s="2">
        <v>0</v>
      </c>
      <c r="G1069" s="3">
        <f t="shared" si="38"/>
        <v>4285.4661799999994</v>
      </c>
      <c r="H1069" s="3">
        <f t="shared" si="35"/>
        <v>0.61999999999898137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233197.82</v>
      </c>
      <c r="D1074" s="2">
        <f>BILANCA!E69</f>
        <v>32488.209999999919</v>
      </c>
      <c r="E1074" s="2">
        <v>0</v>
      </c>
      <c r="F1074" s="2">
        <v>0</v>
      </c>
      <c r="G1074" s="3">
        <f t="shared" si="38"/>
        <v>19083.151359999989</v>
      </c>
      <c r="H1074" s="3">
        <f t="shared" si="35"/>
        <v>0.38999999991210643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4841.1400000000003</v>
      </c>
      <c r="D1075" s="2">
        <f>BILANCA!E70</f>
        <v>5025.5499999999302</v>
      </c>
      <c r="E1075" s="2">
        <v>0</v>
      </c>
      <c r="F1075" s="2">
        <v>0</v>
      </c>
      <c r="G1075" s="3">
        <f t="shared" si="38"/>
        <v>967.99559999999087</v>
      </c>
      <c r="H1075" s="3">
        <f t="shared" si="35"/>
        <v>0.59000000007017661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4841.1400000000003</v>
      </c>
      <c r="D1076" s="2">
        <f>BILANCA!E71</f>
        <v>5025.5499999999302</v>
      </c>
      <c r="E1076" s="2">
        <v>0</v>
      </c>
      <c r="F1076" s="2">
        <v>0</v>
      </c>
      <c r="G1076" s="3">
        <f t="shared" si="38"/>
        <v>982.88783999999089</v>
      </c>
      <c r="H1076" s="3">
        <f t="shared" si="35"/>
        <v>0.59000000007017661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4841.1400000000003</v>
      </c>
      <c r="D1077" s="2">
        <f>BILANCA!E72</f>
        <v>5025.5499999999302</v>
      </c>
      <c r="E1077" s="2">
        <v>0</v>
      </c>
      <c r="F1077" s="2">
        <v>0</v>
      </c>
      <c r="G1077" s="3">
        <f t="shared" si="38"/>
        <v>997.78007999999079</v>
      </c>
      <c r="H1077" s="3">
        <f t="shared" si="35"/>
        <v>0.59000000007017661</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23167.02</v>
      </c>
      <c r="D1087" s="2">
        <f>BILANCA!E82</f>
        <v>27375.589999999989</v>
      </c>
      <c r="E1087" s="2">
        <v>0</v>
      </c>
      <c r="F1087" s="2">
        <v>0</v>
      </c>
      <c r="G1087" s="3">
        <f t="shared" si="38"/>
        <v>5999.7013999999981</v>
      </c>
      <c r="H1087" s="3">
        <f t="shared" si="35"/>
        <v>0.43000000001120497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4406.3900000000003</v>
      </c>
      <c r="D1090" s="2">
        <f>BILANCA!E85</f>
        <v>5958.99</v>
      </c>
      <c r="E1090" s="2">
        <v>0</v>
      </c>
      <c r="F1090" s="2">
        <v>0</v>
      </c>
      <c r="G1090" s="3">
        <f t="shared" si="38"/>
        <v>1305.9495999999999</v>
      </c>
      <c r="H1090" s="3">
        <f t="shared" si="35"/>
        <v>0.4000000000005457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18760.63</v>
      </c>
      <c r="D1092" s="2">
        <f>BILANCA!E87</f>
        <v>21416.599999999991</v>
      </c>
      <c r="E1092" s="2">
        <v>0</v>
      </c>
      <c r="F1092" s="2">
        <v>0</v>
      </c>
      <c r="G1092" s="3">
        <f t="shared" si="38"/>
        <v>5050.6940599999989</v>
      </c>
      <c r="H1092" s="3">
        <f t="shared" si="35"/>
        <v>0.77000000000771252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55.070000000000007</v>
      </c>
      <c r="D1152" s="2">
        <f>BILANCA!E147</f>
        <v>87.070000000000007</v>
      </c>
      <c r="E1152" s="2">
        <v>0</v>
      </c>
      <c r="F1152" s="2">
        <v>0</v>
      </c>
      <c r="G1152" s="3">
        <f t="shared" si="38"/>
        <v>32.547820000000002</v>
      </c>
      <c r="H1152" s="3">
        <f t="shared" si="41"/>
        <v>0.14000000000001478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93.37</v>
      </c>
      <c r="D1166" s="2">
        <f>BILANCA!E161</f>
        <v>125.37</v>
      </c>
      <c r="E1166" s="2">
        <v>0</v>
      </c>
      <c r="F1166" s="2">
        <v>0</v>
      </c>
      <c r="G1166" s="3">
        <f t="shared" si="38"/>
        <v>53.681159999999998</v>
      </c>
      <c r="H1166" s="3">
        <f t="shared" si="41"/>
        <v>0.74000000000000909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38.299999999999997</v>
      </c>
      <c r="D1169" s="2">
        <f>BILANCA!E164</f>
        <v>38.299999999999997</v>
      </c>
      <c r="E1169" s="2">
        <v>0</v>
      </c>
      <c r="F1169" s="2">
        <v>0</v>
      </c>
      <c r="G1169" s="3">
        <f t="shared" si="38"/>
        <v>18.269099999999998</v>
      </c>
      <c r="H1169" s="3">
        <f t="shared" si="41"/>
        <v>0.59999999999999432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205134.59</v>
      </c>
      <c r="D1176" s="2">
        <f>BILANCA!E171</f>
        <v>0</v>
      </c>
      <c r="E1176" s="2">
        <v>0</v>
      </c>
      <c r="F1176" s="2">
        <v>0</v>
      </c>
      <c r="G1176" s="3">
        <f t="shared" si="38"/>
        <v>34052.341939999998</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290</v>
      </c>
      <c r="D1177" s="2">
        <f>BILANCA!E172</f>
        <v>0</v>
      </c>
      <c r="E1177" s="2">
        <v>0</v>
      </c>
      <c r="F1177" s="2">
        <v>0</v>
      </c>
      <c r="G1177" s="3">
        <f t="shared" si="38"/>
        <v>48.43</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204844.59</v>
      </c>
      <c r="D1179" s="2">
        <f>BILANCA!E174</f>
        <v>0</v>
      </c>
      <c r="E1179" s="2">
        <v>0</v>
      </c>
      <c r="F1179" s="2">
        <v>0</v>
      </c>
      <c r="G1179" s="3">
        <f t="shared" si="38"/>
        <v>34618.735710000001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505869.30000000005</v>
      </c>
      <c r="D1180" s="2">
        <f>BILANCA!E176</f>
        <v>328698.04000000033</v>
      </c>
      <c r="E1180" s="2">
        <v>0</v>
      </c>
      <c r="F1180" s="2">
        <v>0</v>
      </c>
      <c r="G1180" s="3">
        <f t="shared" si="38"/>
        <v>197755.11460000015</v>
      </c>
      <c r="H1180" s="3">
        <f t="shared" si="41"/>
        <v>0.34000000037485734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266916.92000000004</v>
      </c>
      <c r="D1181" s="2">
        <f>BILANCA!E177</f>
        <v>308503.63000000035</v>
      </c>
      <c r="E1181" s="2">
        <v>0</v>
      </c>
      <c r="F1181" s="2">
        <v>0</v>
      </c>
      <c r="G1181" s="3">
        <f t="shared" si="38"/>
        <v>151151.03478000016</v>
      </c>
      <c r="H1181" s="3">
        <f t="shared" si="41"/>
        <v>0.44999999960418791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247581.28000000003</v>
      </c>
      <c r="D1182" s="2">
        <f>BILANCA!E178</f>
        <v>294162.84000000032</v>
      </c>
      <c r="E1182" s="2">
        <v>0</v>
      </c>
      <c r="F1182" s="2">
        <v>0</v>
      </c>
      <c r="G1182" s="3">
        <f t="shared" si="38"/>
        <v>143775.9971200001</v>
      </c>
      <c r="H1182" s="3">
        <f t="shared" si="41"/>
        <v>0.43999999971129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199801.56</v>
      </c>
      <c r="D1183" s="2">
        <f>BILANCA!E179</f>
        <v>206957.30000000028</v>
      </c>
      <c r="E1183" s="2">
        <v>0</v>
      </c>
      <c r="F1183" s="2">
        <v>0</v>
      </c>
      <c r="G1183" s="3">
        <f t="shared" si="38"/>
        <v>106172.89568000007</v>
      </c>
      <c r="H1183" s="3">
        <f t="shared" si="41"/>
        <v>0.74000000028172508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43166.14</v>
      </c>
      <c r="D1184" s="2">
        <f>BILANCA!E180</f>
        <v>80936.20000000007</v>
      </c>
      <c r="E1184" s="2">
        <v>0</v>
      </c>
      <c r="F1184" s="2">
        <v>0</v>
      </c>
      <c r="G1184" s="3">
        <f t="shared" si="38"/>
        <v>35676.705960000021</v>
      </c>
      <c r="H1184" s="3">
        <f t="shared" si="41"/>
        <v>0.34000000006926712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207.19</v>
      </c>
      <c r="D1185" s="2">
        <f>BILANCA!E181</f>
        <v>310.34999999999991</v>
      </c>
      <c r="E1185" s="2">
        <v>0</v>
      </c>
      <c r="F1185" s="2">
        <v>0</v>
      </c>
      <c r="G1185" s="3">
        <f t="shared" si="38"/>
        <v>144.88074999999995</v>
      </c>
      <c r="H1185" s="3">
        <f t="shared" si="41"/>
        <v>0.53999999999990678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207.19</v>
      </c>
      <c r="D1188" s="2">
        <f>BILANCA!E184</f>
        <v>310.34999999999991</v>
      </c>
      <c r="E1188" s="2">
        <v>0</v>
      </c>
      <c r="F1188" s="2">
        <v>0</v>
      </c>
      <c r="G1188" s="3">
        <f t="shared" si="38"/>
        <v>147.36441999999994</v>
      </c>
      <c r="H1188" s="3">
        <f t="shared" si="41"/>
        <v>0.53999999999990678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4406.3900000000003</v>
      </c>
      <c r="D1200" s="2">
        <f>BILANCA!E196</f>
        <v>5958.99</v>
      </c>
      <c r="E1200" s="2">
        <v>0</v>
      </c>
      <c r="F1200" s="2">
        <v>0</v>
      </c>
      <c r="G1200" s="3">
        <f t="shared" si="38"/>
        <v>3101.6303000000003</v>
      </c>
      <c r="H1200" s="3">
        <f t="shared" si="41"/>
        <v>0.4000000000005457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575</v>
      </c>
      <c r="D1201" s="2">
        <f>BILANCA!E197</f>
        <v>0</v>
      </c>
      <c r="E1201" s="2">
        <v>0</v>
      </c>
      <c r="F1201" s="2">
        <v>0</v>
      </c>
      <c r="G1201" s="3">
        <f t="shared" si="38"/>
        <v>109.825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575</v>
      </c>
      <c r="D1203" s="2">
        <f>BILANCA!E199</f>
        <v>0</v>
      </c>
      <c r="E1203" s="2">
        <v>0</v>
      </c>
      <c r="F1203" s="2">
        <v>0</v>
      </c>
      <c r="G1203" s="3">
        <f t="shared" si="44"/>
        <v>110.97500000000001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18760.64</v>
      </c>
      <c r="D1251" s="2">
        <f>BILANCA!E247</f>
        <v>14340.790000000008</v>
      </c>
      <c r="E1251" s="2">
        <v>0</v>
      </c>
      <c r="F1251" s="2">
        <v>0</v>
      </c>
      <c r="G1251" s="3">
        <f>B1251/1000*C1251+B1251/500*D1251</f>
        <v>11433.575020000004</v>
      </c>
      <c r="H1251" s="3">
        <f>ABS(C1251-ROUND(C1251,0))+ABS(D1251-ROUND(D1251,0))</f>
        <v>0.569999999992433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238952.38</v>
      </c>
      <c r="D1255" s="2">
        <f>BILANCA!E251</f>
        <v>20194.409999999967</v>
      </c>
      <c r="E1255" s="2">
        <v>0</v>
      </c>
      <c r="F1255" s="2">
        <v>0</v>
      </c>
      <c r="G1255" s="3">
        <f t="shared" si="38"/>
        <v>68438.593999999983</v>
      </c>
      <c r="H1255" s="3">
        <f t="shared" si="41"/>
        <v>0.78999999997176928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272673.88</v>
      </c>
      <c r="D1256" s="2">
        <f>BILANCA!E252</f>
        <v>296212.24</v>
      </c>
      <c r="E1256" s="2">
        <v>0</v>
      </c>
      <c r="F1256" s="2">
        <v>0</v>
      </c>
      <c r="G1256" s="3">
        <f t="shared" si="38"/>
        <v>212814.19656000001</v>
      </c>
      <c r="H1256" s="3">
        <f t="shared" si="41"/>
        <v>0.35999999998603016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272673.88</v>
      </c>
      <c r="D1257" s="2">
        <f>BILANCA!E253</f>
        <v>296212.24</v>
      </c>
      <c r="E1257" s="2">
        <v>0</v>
      </c>
      <c r="F1257" s="2">
        <v>0</v>
      </c>
      <c r="G1257" s="3">
        <f t="shared" si="38"/>
        <v>213679.29492000001</v>
      </c>
      <c r="H1257" s="3">
        <f t="shared" si="41"/>
        <v>0.35999999998603016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-33776.57</v>
      </c>
      <c r="D1259" s="2">
        <f>BILANCA!E255</f>
        <v>-276104.90000000002</v>
      </c>
      <c r="E1259" s="2">
        <v>0</v>
      </c>
      <c r="F1259" s="2">
        <v>0</v>
      </c>
      <c r="G1259" s="3">
        <f t="shared" si="38"/>
        <v>-145910.60613</v>
      </c>
      <c r="H1259" s="3">
        <f t="shared" si="41"/>
        <v>0.52999999997700797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33776.57</v>
      </c>
      <c r="D1264" s="2">
        <f>BILANCA!E260</f>
        <v>276104.90000000002</v>
      </c>
      <c r="E1264" s="2">
        <v>0</v>
      </c>
      <c r="F1264" s="2">
        <v>0</v>
      </c>
      <c r="G1264" s="3">
        <f t="shared" si="38"/>
        <v>148840.53797999999</v>
      </c>
      <c r="H1264" s="3">
        <f t="shared" si="41"/>
        <v>0.52999999997700797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33776.57</v>
      </c>
      <c r="D1265" s="2">
        <f>BILANCA!E261</f>
        <v>276104.90000000002</v>
      </c>
      <c r="E1265" s="2">
        <v>0</v>
      </c>
      <c r="F1265" s="2">
        <v>0</v>
      </c>
      <c r="G1265" s="3">
        <f t="shared" si="38"/>
        <v>149426.52435000002</v>
      </c>
      <c r="H1265" s="3">
        <f t="shared" si="41"/>
        <v>0.52999999997700797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55.07</v>
      </c>
      <c r="D1278" s="2">
        <f>BILANCA!E274</f>
        <v>87.07</v>
      </c>
      <c r="E1278" s="2">
        <v>0</v>
      </c>
      <c r="F1278" s="2">
        <v>0</v>
      </c>
      <c r="G1278" s="3">
        <f t="shared" si="38"/>
        <v>61.428280000000001</v>
      </c>
      <c r="H1278" s="3">
        <f t="shared" si="41"/>
        <v>0.13999999999999346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55.07</v>
      </c>
      <c r="D1292" s="2">
        <f>BILANCA!E288</f>
        <v>87.07</v>
      </c>
      <c r="E1292" s="2">
        <v>0</v>
      </c>
      <c r="F1292" s="2">
        <v>0</v>
      </c>
      <c r="G1292" s="3">
        <f t="shared" si="48"/>
        <v>64.637219999999985</v>
      </c>
      <c r="H1292" s="3">
        <f t="shared" si="49"/>
        <v>0.13999999999999346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740945.4</v>
      </c>
      <c r="D1301" s="2">
        <f>BILANCA!E297</f>
        <v>928160.57</v>
      </c>
      <c r="E1301" s="2">
        <v>0</v>
      </c>
      <c r="F1301" s="2">
        <v>0</v>
      </c>
      <c r="G1301" s="3">
        <f t="shared" si="38"/>
        <v>755804.56313999998</v>
      </c>
      <c r="H1301" s="3">
        <f t="shared" si="41"/>
        <v>0.83000000007450581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740945.4</v>
      </c>
      <c r="D1302" s="2">
        <f>BILANCA!E298</f>
        <v>928160.57</v>
      </c>
      <c r="E1302" s="2">
        <v>0</v>
      </c>
      <c r="F1302" s="2">
        <v>0</v>
      </c>
      <c r="G1302" s="3">
        <f t="shared" si="38"/>
        <v>758401.82967999997</v>
      </c>
      <c r="H1302" s="3">
        <f t="shared" si="41"/>
        <v>0.83000000007450581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93.37</v>
      </c>
      <c r="D1305" s="2">
        <f>BILANCA!E302</f>
        <v>125.37</v>
      </c>
      <c r="E1305" s="2">
        <v>0</v>
      </c>
      <c r="F1305" s="2">
        <v>0</v>
      </c>
      <c r="G1305" s="3">
        <f t="shared" si="38"/>
        <v>101.51245</v>
      </c>
      <c r="H1305" s="3">
        <f t="shared" si="41"/>
        <v>0.74000000000000909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18760.63</v>
      </c>
      <c r="D1311" s="2">
        <f>BILANCA!E308</f>
        <v>21416.600000000006</v>
      </c>
      <c r="E1311" s="2">
        <v>0</v>
      </c>
      <c r="F1311" s="2">
        <v>0</v>
      </c>
      <c r="G1311" s="3">
        <f t="shared" si="52"/>
        <v>18539.742830000003</v>
      </c>
      <c r="H1311" s="3">
        <f t="shared" si="41"/>
        <v>0.7699999999931606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247581.28</v>
      </c>
      <c r="D1340" s="2">
        <f>BILANCA!E337</f>
        <v>294162.84000000003</v>
      </c>
      <c r="E1340" s="2">
        <v>0</v>
      </c>
      <c r="F1340" s="2">
        <v>0</v>
      </c>
      <c r="G1340" s="3">
        <f t="shared" si="52"/>
        <v>275849.29680000001</v>
      </c>
      <c r="H1340" s="3">
        <f t="shared" si="41"/>
        <v>0.43999999997322448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575</v>
      </c>
      <c r="D1342" s="2">
        <f>BILANCA!E339</f>
        <v>0</v>
      </c>
      <c r="E1342" s="2">
        <v>0</v>
      </c>
      <c r="F1342" s="2">
        <v>0</v>
      </c>
      <c r="G1342" s="3">
        <f t="shared" si="52"/>
        <v>190.9</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8943.83</v>
      </c>
      <c r="D1382" s="2">
        <f>BILANCA!E379</f>
        <v>10171.290000000001</v>
      </c>
      <c r="E1382" s="2">
        <v>0</v>
      </c>
      <c r="F1382" s="2">
        <v>0</v>
      </c>
      <c r="G1382" s="3">
        <f t="shared" si="59"/>
        <v>10894.544519999999</v>
      </c>
      <c r="H1382" s="3">
        <f t="shared" si="60"/>
        <v>0.46000000000094587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9816.81</v>
      </c>
      <c r="D1383" s="2">
        <f>BILANCA!E380</f>
        <v>4169.5</v>
      </c>
      <c r="E1383" s="2">
        <v>0</v>
      </c>
      <c r="F1383" s="2">
        <v>0</v>
      </c>
      <c r="G1383" s="3">
        <f t="shared" si="59"/>
        <v>6772.1171300000005</v>
      </c>
      <c r="H1383" s="3">
        <f t="shared" si="60"/>
        <v>0.69000000000050932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60051.519999999997</v>
      </c>
      <c r="D1390" s="2">
        <f>BILANCA!E387</f>
        <v>133344.26999999999</v>
      </c>
      <c r="E1390" s="2">
        <v>0</v>
      </c>
      <c r="F1390" s="2">
        <v>0</v>
      </c>
      <c r="G1390" s="3">
        <f t="shared" ref="G1390:G1399" si="61">B1390/1000*C1390+B1390/500*D1390</f>
        <v>124161.2228</v>
      </c>
      <c r="H1390" s="3">
        <f t="shared" ref="H1390:H1399" si="62">ABS(C1390-ROUND(C1390,0))+ABS(D1390-ROUND(D1390,0))</f>
        <v>0.74999999999272404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680893.88</v>
      </c>
      <c r="D1400" s="14">
        <f>BILANCA!E397</f>
        <v>794816.3</v>
      </c>
      <c r="E1400" s="14">
        <v>0</v>
      </c>
      <c r="F1400" s="14">
        <v>0</v>
      </c>
      <c r="G1400" s="15">
        <f t="shared" si="52"/>
        <v>885505.32720000006</v>
      </c>
      <c r="H1400" s="15">
        <f t="shared" si="41"/>
        <v>0.42000000004190952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3182871.84</v>
      </c>
      <c r="D1424" s="2">
        <f>'RAS-funkcijski'!E28</f>
        <v>3614124.65</v>
      </c>
      <c r="E1424" s="2">
        <v>0</v>
      </c>
      <c r="F1424" s="2">
        <v>0</v>
      </c>
      <c r="G1424" s="3">
        <f t="shared" si="52"/>
        <v>249866.90735999998</v>
      </c>
      <c r="H1424" s="3">
        <f t="shared" si="41"/>
        <v>0.51000000024214387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3182871.84</v>
      </c>
      <c r="D1428" s="2">
        <f>'RAS-funkcijski'!E32</f>
        <v>3614124.65</v>
      </c>
      <c r="E1428" s="2">
        <v>0</v>
      </c>
      <c r="F1428" s="2">
        <v>0</v>
      </c>
      <c r="G1428" s="3">
        <f t="shared" si="52"/>
        <v>291511.39191999997</v>
      </c>
      <c r="H1428" s="3">
        <f t="shared" si="41"/>
        <v>0.51000000024214387</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3182871.84</v>
      </c>
      <c r="D1537" s="14">
        <f>'RAS-funkcijski'!E141</f>
        <v>3614124.65</v>
      </c>
      <c r="E1537" s="14">
        <v>0</v>
      </c>
      <c r="F1537" s="14">
        <v>0</v>
      </c>
      <c r="G1537" s="15">
        <f t="shared" si="52"/>
        <v>1426323.5961800001</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12589.2</v>
      </c>
      <c r="D1538" s="7">
        <f>'P-VRIO'!E5</f>
        <v>61183.47</v>
      </c>
      <c r="E1538" s="7">
        <v>0</v>
      </c>
      <c r="F1538" s="7">
        <v>0</v>
      </c>
      <c r="G1538" s="8">
        <f t="shared" si="52"/>
        <v>134.95614</v>
      </c>
      <c r="H1538" s="8">
        <f t="shared" si="63"/>
        <v>0.67000000000189175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61009.26</v>
      </c>
      <c r="E1539" s="2">
        <v>0</v>
      </c>
      <c r="F1539" s="2">
        <v>0</v>
      </c>
      <c r="G1539" s="3">
        <f t="shared" si="52"/>
        <v>244.03704000000002</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61009.26</v>
      </c>
      <c r="E1540" s="2">
        <v>0</v>
      </c>
      <c r="F1540" s="2">
        <v>0</v>
      </c>
      <c r="G1540" s="3">
        <f t="shared" si="52"/>
        <v>366.05556000000001</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61009.26</v>
      </c>
      <c r="E1542" s="2">
        <v>0</v>
      </c>
      <c r="F1542" s="2">
        <v>0</v>
      </c>
      <c r="G1542" s="3">
        <f t="shared" si="52"/>
        <v>610.09260000000006</v>
      </c>
      <c r="H1542" s="3">
        <f t="shared" si="63"/>
        <v>0.26000000000203727</v>
      </c>
      <c r="I1542" s="11">
        <f t="shared" si="64"/>
        <v>158.62407600124294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12589.2</v>
      </c>
      <c r="D1555" s="2">
        <f>'P-VRIO'!E22</f>
        <v>174.21</v>
      </c>
      <c r="E1555" s="2">
        <v>0</v>
      </c>
      <c r="F1555" s="2">
        <v>0</v>
      </c>
      <c r="G1555" s="3">
        <f t="shared" si="52"/>
        <v>232.87716</v>
      </c>
      <c r="H1555" s="3">
        <f t="shared" si="63"/>
        <v>0.41000000000073555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12589.2</v>
      </c>
      <c r="D1556" s="2">
        <f>'P-VRIO'!E23</f>
        <v>174.21</v>
      </c>
      <c r="E1556" s="2">
        <v>0</v>
      </c>
      <c r="F1556" s="2">
        <v>0</v>
      </c>
      <c r="G1556" s="3">
        <f t="shared" si="52"/>
        <v>245.81478000000001</v>
      </c>
      <c r="H1556" s="3">
        <f t="shared" si="63"/>
        <v>0.41000000000073555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12589.2</v>
      </c>
      <c r="D1558" s="2">
        <f>'P-VRIO'!E25</f>
        <v>174.21</v>
      </c>
      <c r="E1558" s="2">
        <v>0</v>
      </c>
      <c r="F1558" s="2">
        <v>0</v>
      </c>
      <c r="G1558" s="3">
        <f t="shared" si="52"/>
        <v>271.69002000000006</v>
      </c>
      <c r="H1558" s="3">
        <f t="shared" si="63"/>
        <v>0.41000000000073555</v>
      </c>
      <c r="I1558" s="11">
        <f t="shared" si="66"/>
        <v>111.39290820019987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266916.92</v>
      </c>
      <c r="D1582" s="7"/>
      <c r="E1582" s="7">
        <v>0</v>
      </c>
      <c r="F1582" s="7">
        <v>0</v>
      </c>
      <c r="G1582" s="8">
        <f t="shared" ref="G1582:G1686" si="70">B1582/1000*C1582</f>
        <v>266.91692</v>
      </c>
      <c r="H1582" s="8">
        <f t="shared" ref="H1582:H1686" si="71">ABS(C1582-ROUND(C1582,0))</f>
        <v>8.0000000016298145E-2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3527336.0999999996</v>
      </c>
      <c r="D1583" s="2">
        <v>0</v>
      </c>
      <c r="E1583" s="2">
        <v>0</v>
      </c>
      <c r="F1583" s="2">
        <v>0</v>
      </c>
      <c r="G1583" s="3">
        <f t="shared" si="70"/>
        <v>7054.6721999999991</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54858.82</v>
      </c>
      <c r="D1584" s="2">
        <v>0</v>
      </c>
      <c r="E1584" s="2">
        <v>0</v>
      </c>
      <c r="F1584" s="2">
        <v>0</v>
      </c>
      <c r="G1584" s="3">
        <f t="shared" si="70"/>
        <v>164.57646</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3399859.23</v>
      </c>
      <c r="D1585" s="2">
        <v>0</v>
      </c>
      <c r="E1585" s="2">
        <v>0</v>
      </c>
      <c r="F1585" s="2">
        <v>0</v>
      </c>
      <c r="G1585" s="3">
        <f t="shared" si="70"/>
        <v>13599.43692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2542310.33</v>
      </c>
      <c r="D1586" s="2">
        <v>0</v>
      </c>
      <c r="E1586" s="2">
        <v>0</v>
      </c>
      <c r="F1586" s="2">
        <v>0</v>
      </c>
      <c r="G1586" s="3">
        <f t="shared" si="70"/>
        <v>12711.551650000001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853237.5</v>
      </c>
      <c r="D1587" s="2">
        <v>0</v>
      </c>
      <c r="E1587" s="2">
        <v>0</v>
      </c>
      <c r="F1587" s="2">
        <v>0</v>
      </c>
      <c r="G1587" s="3">
        <f t="shared" si="70"/>
        <v>5119.4250000000002</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2758.8</v>
      </c>
      <c r="D1588" s="2">
        <v>0</v>
      </c>
      <c r="E1588" s="2">
        <v>0</v>
      </c>
      <c r="F1588" s="2">
        <v>0</v>
      </c>
      <c r="G1588" s="3">
        <f t="shared" si="70"/>
        <v>19.311600000000002</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1552.6</v>
      </c>
      <c r="D1593" s="2">
        <v>0</v>
      </c>
      <c r="E1593" s="2">
        <v>0</v>
      </c>
      <c r="F1593" s="2">
        <v>0</v>
      </c>
      <c r="G1593" s="3">
        <f t="shared" si="70"/>
        <v>18.6312</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72618.05</v>
      </c>
      <c r="D1594" s="2">
        <v>0</v>
      </c>
      <c r="E1594" s="2">
        <v>0</v>
      </c>
      <c r="F1594" s="2">
        <v>0</v>
      </c>
      <c r="G1594" s="3">
        <f t="shared" si="70"/>
        <v>944.03464999999994</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3485749.3899999997</v>
      </c>
      <c r="D1602" s="2">
        <v>0</v>
      </c>
      <c r="E1602" s="2">
        <v>0</v>
      </c>
      <c r="F1602" s="2">
        <v>0</v>
      </c>
      <c r="G1602" s="3">
        <f t="shared" si="70"/>
        <v>73200.73719</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59278.67</v>
      </c>
      <c r="D1603" s="2">
        <v>0</v>
      </c>
      <c r="E1603" s="2">
        <v>0</v>
      </c>
      <c r="F1603" s="2">
        <v>0</v>
      </c>
      <c r="G1603" s="3">
        <f t="shared" si="70"/>
        <v>1304.1307399999998</v>
      </c>
      <c r="H1603" s="3">
        <f t="shared" si="71"/>
        <v>0.33000000000174623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3353277.67</v>
      </c>
      <c r="D1604" s="2">
        <v>0</v>
      </c>
      <c r="E1604" s="2">
        <v>0</v>
      </c>
      <c r="F1604" s="2">
        <v>0</v>
      </c>
      <c r="G1604" s="3">
        <f t="shared" si="70"/>
        <v>77125.386409999992</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2535154.59</v>
      </c>
      <c r="D1605" s="2">
        <v>0</v>
      </c>
      <c r="E1605" s="2">
        <v>0</v>
      </c>
      <c r="F1605" s="2">
        <v>0</v>
      </c>
      <c r="G1605" s="3">
        <f t="shared" si="70"/>
        <v>60843.710159999995</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815467.44</v>
      </c>
      <c r="D1606" s="2">
        <v>0</v>
      </c>
      <c r="E1606" s="2">
        <v>0</v>
      </c>
      <c r="F1606" s="2">
        <v>0</v>
      </c>
      <c r="G1606" s="3">
        <f t="shared" si="70"/>
        <v>20386.686000000002</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2655.64</v>
      </c>
      <c r="D1607" s="2">
        <v>0</v>
      </c>
      <c r="E1607" s="2">
        <v>0</v>
      </c>
      <c r="F1607" s="2">
        <v>0</v>
      </c>
      <c r="G1607" s="3">
        <f t="shared" si="70"/>
        <v>69.046639999999996</v>
      </c>
      <c r="H1607" s="3">
        <f t="shared" si="71"/>
        <v>0.36000000000012733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73193.05</v>
      </c>
      <c r="D1613" s="2">
        <v>0</v>
      </c>
      <c r="E1613" s="2">
        <v>0</v>
      </c>
      <c r="F1613" s="2">
        <v>0</v>
      </c>
      <c r="G1613" s="3">
        <f t="shared" si="70"/>
        <v>2342.1776</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308503.62999999989</v>
      </c>
      <c r="D1621" s="2">
        <v>0</v>
      </c>
      <c r="E1621" s="2">
        <v>0</v>
      </c>
      <c r="F1621" s="2">
        <v>0</v>
      </c>
      <c r="G1621" s="3">
        <f t="shared" si="70"/>
        <v>12340.145199999995</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308503.63</v>
      </c>
      <c r="D1681" s="2">
        <v>0</v>
      </c>
      <c r="E1681" s="2">
        <v>0</v>
      </c>
      <c r="F1681" s="2">
        <v>0</v>
      </c>
      <c r="G1681" s="3">
        <f t="shared" si="70"/>
        <v>30850.363000000001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14340.79</v>
      </c>
      <c r="D1682" s="2">
        <v>0</v>
      </c>
      <c r="E1682" s="2">
        <v>0</v>
      </c>
      <c r="F1682" s="2">
        <v>0</v>
      </c>
      <c r="G1682" s="3">
        <f t="shared" si="70"/>
        <v>1448.4197900000001</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294162.84000000003</v>
      </c>
      <c r="D1683" s="2">
        <v>0</v>
      </c>
      <c r="E1683" s="2">
        <v>0</v>
      </c>
      <c r="F1683" s="2">
        <v>0</v>
      </c>
      <c r="G1683" s="3">
        <f t="shared" si="70"/>
        <v>30004.609680000001</v>
      </c>
      <c r="H1683" s="3">
        <f t="shared" si="7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3285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3170154.84</v>
      </c>
      <c r="I17" s="275">
        <f>'PR-RAS'!E6</f>
        <v>3371196.32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3055262.26</v>
      </c>
      <c r="I18" s="275">
        <f>'PR-RAS'!E152</f>
        <v>3541506.5999999996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33776.57</v>
      </c>
      <c r="I20" s="275">
        <f>'PR-RAS'!E650</f>
        <v>276104.89999999962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272671.48000000004</v>
      </c>
      <c r="I22" s="275">
        <f>BILANCA!E7</f>
        <v>296209.83000000007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233197.82</v>
      </c>
      <c r="I23" s="275">
        <f>BILANCA!E69</f>
        <v>32488.209999999919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266916.92000000004</v>
      </c>
      <c r="I24" s="275">
        <f>BILANCA!E177</f>
        <v>308503.63000000035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238952.38</v>
      </c>
      <c r="I25" s="275">
        <f>BILANCA!E251</f>
        <v>20194.409999999967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3182871.84</v>
      </c>
      <c r="I31" s="275">
        <f>'RAS-funkcijski'!E141</f>
        <v>3614124.65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12589.2</v>
      </c>
      <c r="I33" s="275">
        <f>'P-VRIO'!E5</f>
        <v>61183.47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12589.2</v>
      </c>
      <c r="I34" s="275">
        <f>'P-VRIO'!E22</f>
        <v>174.21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266916.92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308503.62999999989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308503.63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95"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3170154.84</v>
      </c>
      <c r="E6" s="60">
        <f>E7+E43+E49+E82+E106+E125+E134+E140</f>
        <v>3371196.32</v>
      </c>
      <c r="F6" s="45">
        <f t="shared" ref="F6:F132" si="0">IF(D6&lt;&gt;0,IF(E6/D6&gt;=100,"&gt;&gt;100",E6/D6*100),"-")</f>
        <v>106.34169276097568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1.44</v>
      </c>
      <c r="E82" s="60">
        <f t="shared" si="15"/>
        <v>1.48</v>
      </c>
      <c r="F82" s="45">
        <f t="shared" si="0"/>
        <v>102.77777777777779</v>
      </c>
    </row>
    <row r="83" spans="1:6" ht="12.75" customHeight="1" x14ac:dyDescent="0.2">
      <c r="A83" s="63">
        <v>641</v>
      </c>
      <c r="B83" s="64" t="s">
        <v>169</v>
      </c>
      <c r="C83" s="247" t="s">
        <v>170</v>
      </c>
      <c r="D83" s="60">
        <f t="shared" ref="D83:E83" si="16">SUM(D84:D90)</f>
        <v>1.44</v>
      </c>
      <c r="E83" s="60">
        <f t="shared" si="16"/>
        <v>1.48</v>
      </c>
      <c r="F83" s="45">
        <f t="shared" si="0"/>
        <v>102.77777777777779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1.44</v>
      </c>
      <c r="E85" s="194">
        <v>1.48</v>
      </c>
      <c r="F85" s="45">
        <f t="shared" si="0"/>
        <v>102.77777777777779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54946.98</v>
      </c>
      <c r="E106" s="60">
        <f>E107+E112+E120+E124</f>
        <v>23548.7</v>
      </c>
      <c r="F106" s="45">
        <f t="shared" si="0"/>
        <v>42.85713245750722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54946.98</v>
      </c>
      <c r="E124" s="192">
        <v>23548.7</v>
      </c>
      <c r="F124" s="71">
        <f t="shared" si="0"/>
        <v>42.85713245750722</v>
      </c>
    </row>
    <row r="125" spans="1:6" ht="24" x14ac:dyDescent="0.2">
      <c r="A125" s="63">
        <v>66</v>
      </c>
      <c r="B125" s="182" t="s">
        <v>253</v>
      </c>
      <c r="C125" s="247" t="s">
        <v>254</v>
      </c>
      <c r="D125" s="60">
        <f t="shared" ref="D125:E125" si="22">D126+D129</f>
        <v>29154.61</v>
      </c>
      <c r="E125" s="60">
        <f t="shared" si="22"/>
        <v>5717.69</v>
      </c>
      <c r="F125" s="45">
        <f t="shared" si="0"/>
        <v>19.611615452924937</v>
      </c>
    </row>
    <row r="126" spans="1:6" ht="12.75" customHeight="1" x14ac:dyDescent="0.2">
      <c r="A126" s="63">
        <v>661</v>
      </c>
      <c r="B126" s="65" t="s">
        <v>255</v>
      </c>
      <c r="C126" s="247" t="s">
        <v>256</v>
      </c>
      <c r="D126" s="60">
        <f t="shared" ref="D126:E126" si="23">SUM(D127:D128)</f>
        <v>19154.61</v>
      </c>
      <c r="E126" s="60">
        <f t="shared" si="23"/>
        <v>5717.69</v>
      </c>
      <c r="F126" s="45">
        <f t="shared" si="0"/>
        <v>29.850203162580701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19154.61</v>
      </c>
      <c r="E128" s="194">
        <v>5717.69</v>
      </c>
      <c r="F128" s="45">
        <f t="shared" si="0"/>
        <v>29.850203162580701</v>
      </c>
    </row>
    <row r="129" spans="1:6" ht="36" x14ac:dyDescent="0.2">
      <c r="A129" s="63">
        <v>663</v>
      </c>
      <c r="B129" s="182" t="s">
        <v>261</v>
      </c>
      <c r="C129" s="247" t="s">
        <v>262</v>
      </c>
      <c r="D129" s="60">
        <f t="shared" ref="D129:E129" si="24">SUM(D130:D133)</f>
        <v>10000</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10000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3086040.43</v>
      </c>
      <c r="E134" s="60">
        <f t="shared" si="25"/>
        <v>3335735.05</v>
      </c>
      <c r="F134" s="45">
        <f t="shared" ref="F134:F229" si="26">IF(D134&lt;&gt;0,IF(E134/D134&gt;=100,"&gt;&gt;100",E134/D134*100),"-")</f>
        <v>108.09110008970295</v>
      </c>
    </row>
    <row r="135" spans="1:6" ht="24" x14ac:dyDescent="0.2">
      <c r="A135" s="63">
        <v>671</v>
      </c>
      <c r="B135" s="182" t="s">
        <v>273</v>
      </c>
      <c r="C135" s="247" t="s">
        <v>274</v>
      </c>
      <c r="D135" s="60">
        <f t="shared" ref="D135:E135" si="27">SUM(D136:D138)</f>
        <v>3086040.43</v>
      </c>
      <c r="E135" s="60">
        <f t="shared" si="27"/>
        <v>3335735.05</v>
      </c>
      <c r="F135" s="45">
        <f t="shared" si="26"/>
        <v>108.09110008970295</v>
      </c>
    </row>
    <row r="136" spans="1:6" ht="12.75" customHeight="1" x14ac:dyDescent="0.2">
      <c r="A136" s="63">
        <v>6711</v>
      </c>
      <c r="B136" s="65" t="s">
        <v>275</v>
      </c>
      <c r="C136" s="247" t="s">
        <v>276</v>
      </c>
      <c r="D136" s="194">
        <v>2971206.23</v>
      </c>
      <c r="E136" s="194">
        <v>3267128.69</v>
      </c>
      <c r="F136" s="45">
        <f t="shared" si="26"/>
        <v>109.95967418929382</v>
      </c>
    </row>
    <row r="137" spans="1:6" ht="24" x14ac:dyDescent="0.2">
      <c r="A137" s="63">
        <v>6712</v>
      </c>
      <c r="B137" s="182" t="s">
        <v>277</v>
      </c>
      <c r="C137" s="247" t="s">
        <v>278</v>
      </c>
      <c r="D137" s="194">
        <v>114834.2</v>
      </c>
      <c r="E137" s="194">
        <v>68606.36</v>
      </c>
      <c r="F137" s="45">
        <f t="shared" si="26"/>
        <v>59.743839378861011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11.38</v>
      </c>
      <c r="E140" s="60">
        <f t="shared" si="28"/>
        <v>6193.4</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11.38</v>
      </c>
      <c r="E151" s="194">
        <v>6193.4</v>
      </c>
      <c r="F151" s="45" t="str">
        <f t="shared" si="26"/>
        <v>&gt;&gt;100</v>
      </c>
    </row>
    <row r="152" spans="1:6" ht="12.75" customHeight="1" x14ac:dyDescent="0.2">
      <c r="A152" s="63">
        <v>3</v>
      </c>
      <c r="B152" s="64" t="s">
        <v>307</v>
      </c>
      <c r="C152" s="247" t="s">
        <v>13</v>
      </c>
      <c r="D152" s="60">
        <f>D153+D164+D202+D221+D230+D262+D273</f>
        <v>3055262.26</v>
      </c>
      <c r="E152" s="60">
        <f>E153+E164+E202+E221+E230+E262+E273</f>
        <v>3541506.5999999996</v>
      </c>
      <c r="F152" s="45">
        <f t="shared" si="26"/>
        <v>115.91497876846748</v>
      </c>
    </row>
    <row r="153" spans="1:6" ht="12.75" customHeight="1" x14ac:dyDescent="0.2">
      <c r="A153" s="63">
        <v>31</v>
      </c>
      <c r="B153" s="64" t="s">
        <v>308</v>
      </c>
      <c r="C153" s="247" t="s">
        <v>309</v>
      </c>
      <c r="D153" s="60">
        <f t="shared" ref="D153:E153" si="30">D154+D159+D160</f>
        <v>2360897.34</v>
      </c>
      <c r="E153" s="60">
        <f t="shared" si="30"/>
        <v>2680177.2599999998</v>
      </c>
      <c r="F153" s="45">
        <f t="shared" si="26"/>
        <v>113.52366808122203</v>
      </c>
    </row>
    <row r="154" spans="1:6" ht="12.75" customHeight="1" x14ac:dyDescent="0.2">
      <c r="A154" s="63">
        <v>311</v>
      </c>
      <c r="B154" s="64" t="s">
        <v>310</v>
      </c>
      <c r="C154" s="247" t="s">
        <v>311</v>
      </c>
      <c r="D154" s="60">
        <f t="shared" ref="D154:E154" si="31">SUM(D155:D158)</f>
        <v>1781346.69</v>
      </c>
      <c r="E154" s="60">
        <f t="shared" si="31"/>
        <v>2057742.8699999999</v>
      </c>
      <c r="F154" s="45">
        <f t="shared" si="26"/>
        <v>115.51613627777309</v>
      </c>
    </row>
    <row r="155" spans="1:6" ht="12.75" customHeight="1" x14ac:dyDescent="0.2">
      <c r="A155" s="63">
        <v>3111</v>
      </c>
      <c r="B155" s="64" t="s">
        <v>312</v>
      </c>
      <c r="C155" s="247" t="s">
        <v>313</v>
      </c>
      <c r="D155" s="194">
        <v>1595474.14</v>
      </c>
      <c r="E155" s="194">
        <v>1829466.96</v>
      </c>
      <c r="F155" s="45">
        <f t="shared" si="26"/>
        <v>114.66603651752074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185872.55</v>
      </c>
      <c r="E157" s="194">
        <v>228275.91</v>
      </c>
      <c r="F157" s="45">
        <f t="shared" si="26"/>
        <v>122.8131372814329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102968.72</v>
      </c>
      <c r="E159" s="194">
        <v>83962.79</v>
      </c>
      <c r="F159" s="45">
        <f t="shared" si="26"/>
        <v>81.542035289940472</v>
      </c>
    </row>
    <row r="160" spans="1:6" ht="12.75" customHeight="1" x14ac:dyDescent="0.2">
      <c r="A160" s="63">
        <v>313</v>
      </c>
      <c r="B160" s="65" t="s">
        <v>322</v>
      </c>
      <c r="C160" s="247" t="s">
        <v>323</v>
      </c>
      <c r="D160" s="60">
        <f t="shared" ref="D160:E160" si="32">SUM(D161:D163)</f>
        <v>476581.93</v>
      </c>
      <c r="E160" s="60">
        <f t="shared" si="32"/>
        <v>538471.6</v>
      </c>
      <c r="F160" s="45">
        <f t="shared" si="26"/>
        <v>112.98615539200154</v>
      </c>
    </row>
    <row r="161" spans="1:6" ht="12.75" customHeight="1" x14ac:dyDescent="0.2">
      <c r="A161" s="63">
        <v>3131</v>
      </c>
      <c r="B161" s="65" t="s">
        <v>324</v>
      </c>
      <c r="C161" s="247" t="s">
        <v>325</v>
      </c>
      <c r="D161" s="194">
        <v>203431.19</v>
      </c>
      <c r="E161" s="194">
        <v>224782.15</v>
      </c>
      <c r="F161" s="45">
        <f t="shared" si="26"/>
        <v>110.49542108071037</v>
      </c>
    </row>
    <row r="162" spans="1:6" ht="12.75" customHeight="1" x14ac:dyDescent="0.2">
      <c r="A162" s="63">
        <v>3132</v>
      </c>
      <c r="B162" s="65" t="s">
        <v>326</v>
      </c>
      <c r="C162" s="247" t="s">
        <v>327</v>
      </c>
      <c r="D162" s="194">
        <v>273150.74</v>
      </c>
      <c r="E162" s="194">
        <v>313689.45</v>
      </c>
      <c r="F162" s="45">
        <f t="shared" si="26"/>
        <v>114.84114961577627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637196.22</v>
      </c>
      <c r="E164" s="60">
        <f>E165+E170+E178+E188+E189+E194</f>
        <v>835021.84</v>
      </c>
      <c r="F164" s="45">
        <f t="shared" si="26"/>
        <v>131.04626389654354</v>
      </c>
    </row>
    <row r="165" spans="1:6" ht="12.75" customHeight="1" x14ac:dyDescent="0.2">
      <c r="A165" s="63">
        <v>321</v>
      </c>
      <c r="B165" s="64" t="s">
        <v>332</v>
      </c>
      <c r="C165" s="247" t="s">
        <v>333</v>
      </c>
      <c r="D165" s="60">
        <f t="shared" ref="D165:E165" si="33">SUM(D166:D169)</f>
        <v>74385.08</v>
      </c>
      <c r="E165" s="60">
        <f t="shared" si="33"/>
        <v>71209.39</v>
      </c>
      <c r="F165" s="45">
        <f t="shared" si="26"/>
        <v>95.730743315729441</v>
      </c>
    </row>
    <row r="166" spans="1:6" ht="12.75" customHeight="1" x14ac:dyDescent="0.2">
      <c r="A166" s="63">
        <v>3211</v>
      </c>
      <c r="B166" s="64" t="s">
        <v>334</v>
      </c>
      <c r="C166" s="247" t="s">
        <v>335</v>
      </c>
      <c r="D166" s="194">
        <v>2315.2600000000002</v>
      </c>
      <c r="E166" s="194">
        <v>3241.36</v>
      </c>
      <c r="F166" s="45">
        <f t="shared" si="26"/>
        <v>139.99982723322651</v>
      </c>
    </row>
    <row r="167" spans="1:6" ht="12.75" customHeight="1" x14ac:dyDescent="0.2">
      <c r="A167" s="63">
        <v>3212</v>
      </c>
      <c r="B167" s="64" t="s">
        <v>336</v>
      </c>
      <c r="C167" s="247" t="s">
        <v>337</v>
      </c>
      <c r="D167" s="194">
        <v>70638.570000000007</v>
      </c>
      <c r="E167" s="194">
        <v>66819.75</v>
      </c>
      <c r="F167" s="45">
        <f t="shared" si="26"/>
        <v>94.593859983292404</v>
      </c>
    </row>
    <row r="168" spans="1:6" ht="12.75" customHeight="1" x14ac:dyDescent="0.2">
      <c r="A168" s="63">
        <v>3213</v>
      </c>
      <c r="B168" s="64" t="s">
        <v>338</v>
      </c>
      <c r="C168" s="247" t="s">
        <v>339</v>
      </c>
      <c r="D168" s="194">
        <v>1431.25</v>
      </c>
      <c r="E168" s="194">
        <v>962.5</v>
      </c>
      <c r="F168" s="45">
        <f t="shared" si="26"/>
        <v>67.248908296943227</v>
      </c>
    </row>
    <row r="169" spans="1:6" ht="12.75" customHeight="1" x14ac:dyDescent="0.2">
      <c r="A169" s="63">
        <v>3214</v>
      </c>
      <c r="B169" s="64" t="s">
        <v>340</v>
      </c>
      <c r="C169" s="247" t="s">
        <v>341</v>
      </c>
      <c r="D169" s="194">
        <v>0</v>
      </c>
      <c r="E169" s="194">
        <v>185.78</v>
      </c>
      <c r="F169" s="45" t="str">
        <f t="shared" si="26"/>
        <v>-</v>
      </c>
    </row>
    <row r="170" spans="1:6" ht="12.75" customHeight="1" x14ac:dyDescent="0.2">
      <c r="A170" s="63">
        <v>322</v>
      </c>
      <c r="B170" s="64" t="s">
        <v>342</v>
      </c>
      <c r="C170" s="247" t="s">
        <v>343</v>
      </c>
      <c r="D170" s="60">
        <f t="shared" ref="D170:E170" si="34">SUM(D171:D177)</f>
        <v>340030.55000000005</v>
      </c>
      <c r="E170" s="60">
        <f t="shared" si="34"/>
        <v>386161.72000000003</v>
      </c>
      <c r="F170" s="45">
        <f t="shared" si="26"/>
        <v>113.56677216208955</v>
      </c>
    </row>
    <row r="171" spans="1:6" ht="12.75" customHeight="1" x14ac:dyDescent="0.2">
      <c r="A171" s="63">
        <v>3221</v>
      </c>
      <c r="B171" s="64" t="s">
        <v>344</v>
      </c>
      <c r="C171" s="247" t="s">
        <v>345</v>
      </c>
      <c r="D171" s="194">
        <v>25576.46</v>
      </c>
      <c r="E171" s="194">
        <v>24301.25</v>
      </c>
      <c r="F171" s="45">
        <f t="shared" si="26"/>
        <v>95.014126270797448</v>
      </c>
    </row>
    <row r="172" spans="1:6" ht="12.75" customHeight="1" x14ac:dyDescent="0.2">
      <c r="A172" s="63">
        <v>3222</v>
      </c>
      <c r="B172" s="64" t="s">
        <v>346</v>
      </c>
      <c r="C172" s="247" t="s">
        <v>347</v>
      </c>
      <c r="D172" s="194">
        <v>190301.04</v>
      </c>
      <c r="E172" s="194">
        <v>187242.98</v>
      </c>
      <c r="F172" s="45">
        <f t="shared" si="26"/>
        <v>98.39304083677105</v>
      </c>
    </row>
    <row r="173" spans="1:6" ht="12.75" customHeight="1" x14ac:dyDescent="0.2">
      <c r="A173" s="63">
        <v>3223</v>
      </c>
      <c r="B173" s="65" t="s">
        <v>348</v>
      </c>
      <c r="C173" s="247" t="s">
        <v>349</v>
      </c>
      <c r="D173" s="194">
        <v>85691.13</v>
      </c>
      <c r="E173" s="194">
        <v>81810.52</v>
      </c>
      <c r="F173" s="45">
        <f t="shared" si="26"/>
        <v>95.471398264907933</v>
      </c>
    </row>
    <row r="174" spans="1:6" ht="12.75" customHeight="1" x14ac:dyDescent="0.2">
      <c r="A174" s="63">
        <v>3224</v>
      </c>
      <c r="B174" s="65" t="s">
        <v>350</v>
      </c>
      <c r="C174" s="247" t="s">
        <v>351</v>
      </c>
      <c r="D174" s="194">
        <v>23823.59</v>
      </c>
      <c r="E174" s="194">
        <v>71290.14</v>
      </c>
      <c r="F174" s="45">
        <f t="shared" si="26"/>
        <v>299.24180192825685</v>
      </c>
    </row>
    <row r="175" spans="1:6" ht="12.75" customHeight="1" x14ac:dyDescent="0.2">
      <c r="A175" s="63">
        <v>3225</v>
      </c>
      <c r="B175" s="65" t="s">
        <v>352</v>
      </c>
      <c r="C175" s="247" t="s">
        <v>353</v>
      </c>
      <c r="D175" s="194">
        <v>10948.9</v>
      </c>
      <c r="E175" s="194">
        <v>19015.96</v>
      </c>
      <c r="F175" s="45">
        <f t="shared" si="26"/>
        <v>173.67918238361844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3689.43</v>
      </c>
      <c r="E177" s="194">
        <v>2500.87</v>
      </c>
      <c r="F177" s="45">
        <f t="shared" si="26"/>
        <v>67.784725553811825</v>
      </c>
    </row>
    <row r="178" spans="1:6" ht="12.75" customHeight="1" x14ac:dyDescent="0.2">
      <c r="A178" s="63">
        <v>323</v>
      </c>
      <c r="B178" s="65" t="s">
        <v>358</v>
      </c>
      <c r="C178" s="247" t="s">
        <v>359</v>
      </c>
      <c r="D178" s="60">
        <f t="shared" ref="D178:E178" si="35">SUM(D179:D187)</f>
        <v>199899.87</v>
      </c>
      <c r="E178" s="60">
        <f t="shared" si="35"/>
        <v>347377.31999999995</v>
      </c>
      <c r="F178" s="45">
        <f t="shared" si="26"/>
        <v>173.77566078457178</v>
      </c>
    </row>
    <row r="179" spans="1:6" ht="12.75" customHeight="1" x14ac:dyDescent="0.2">
      <c r="A179" s="63">
        <v>3231</v>
      </c>
      <c r="B179" s="65" t="s">
        <v>360</v>
      </c>
      <c r="C179" s="247" t="s">
        <v>361</v>
      </c>
      <c r="D179" s="194">
        <v>12699.35</v>
      </c>
      <c r="E179" s="194">
        <v>13341.19</v>
      </c>
      <c r="F179" s="45">
        <f t="shared" si="26"/>
        <v>105.05411694299313</v>
      </c>
    </row>
    <row r="180" spans="1:6" ht="12.75" customHeight="1" x14ac:dyDescent="0.2">
      <c r="A180" s="63">
        <v>3232</v>
      </c>
      <c r="B180" s="65" t="s">
        <v>362</v>
      </c>
      <c r="C180" s="247" t="s">
        <v>363</v>
      </c>
      <c r="D180" s="194">
        <v>27598.68</v>
      </c>
      <c r="E180" s="194">
        <v>22596.26</v>
      </c>
      <c r="F180" s="45">
        <f t="shared" si="26"/>
        <v>81.874422979649736</v>
      </c>
    </row>
    <row r="181" spans="1:6" ht="12.75" customHeight="1" x14ac:dyDescent="0.2">
      <c r="A181" s="63">
        <v>3233</v>
      </c>
      <c r="B181" s="65" t="s">
        <v>364</v>
      </c>
      <c r="C181" s="247" t="s">
        <v>365</v>
      </c>
      <c r="D181" s="194">
        <v>1396.28</v>
      </c>
      <c r="E181" s="194">
        <v>2704.67</v>
      </c>
      <c r="F181" s="45">
        <f t="shared" si="26"/>
        <v>193.70541725155414</v>
      </c>
    </row>
    <row r="182" spans="1:6" ht="12.75" customHeight="1" x14ac:dyDescent="0.2">
      <c r="A182" s="63">
        <v>3234</v>
      </c>
      <c r="B182" s="65" t="s">
        <v>366</v>
      </c>
      <c r="C182" s="247" t="s">
        <v>367</v>
      </c>
      <c r="D182" s="194">
        <v>141299.66</v>
      </c>
      <c r="E182" s="194">
        <v>156333.16</v>
      </c>
      <c r="F182" s="45">
        <f t="shared" si="26"/>
        <v>110.63944527538141</v>
      </c>
    </row>
    <row r="183" spans="1:6" ht="12.75" customHeight="1" x14ac:dyDescent="0.2">
      <c r="A183" s="63">
        <v>3235</v>
      </c>
      <c r="B183" s="64" t="s">
        <v>368</v>
      </c>
      <c r="C183" s="247" t="s">
        <v>369</v>
      </c>
      <c r="D183" s="194">
        <v>53.08</v>
      </c>
      <c r="E183" s="194">
        <v>7750</v>
      </c>
      <c r="F183" s="45" t="str">
        <f t="shared" si="26"/>
        <v>&gt;&gt;100</v>
      </c>
    </row>
    <row r="184" spans="1:6" ht="12.75" customHeight="1" x14ac:dyDescent="0.2">
      <c r="A184" s="63">
        <v>3236</v>
      </c>
      <c r="B184" s="64" t="s">
        <v>370</v>
      </c>
      <c r="C184" s="247" t="s">
        <v>371</v>
      </c>
      <c r="D184" s="194">
        <v>5797.44</v>
      </c>
      <c r="E184" s="194">
        <v>6219.18</v>
      </c>
      <c r="F184" s="45">
        <f t="shared" si="26"/>
        <v>107.27459016393443</v>
      </c>
    </row>
    <row r="185" spans="1:6" ht="12.75" customHeight="1" x14ac:dyDescent="0.2">
      <c r="A185" s="63">
        <v>3237</v>
      </c>
      <c r="B185" s="64" t="s">
        <v>372</v>
      </c>
      <c r="C185" s="247" t="s">
        <v>373</v>
      </c>
      <c r="D185" s="194">
        <v>5186.6099999999997</v>
      </c>
      <c r="E185" s="194">
        <v>3715.22</v>
      </c>
      <c r="F185" s="45">
        <f t="shared" si="26"/>
        <v>71.630988256298437</v>
      </c>
    </row>
    <row r="186" spans="1:6" ht="12.75" customHeight="1" x14ac:dyDescent="0.2">
      <c r="A186" s="63">
        <v>3238</v>
      </c>
      <c r="B186" s="64" t="s">
        <v>374</v>
      </c>
      <c r="C186" s="247" t="s">
        <v>375</v>
      </c>
      <c r="D186" s="194">
        <v>467.13</v>
      </c>
      <c r="E186" s="194">
        <v>418.78</v>
      </c>
      <c r="F186" s="45">
        <f t="shared" si="26"/>
        <v>89.649562220366917</v>
      </c>
    </row>
    <row r="187" spans="1:6" ht="12.75" customHeight="1" x14ac:dyDescent="0.2">
      <c r="A187" s="63">
        <v>3239</v>
      </c>
      <c r="B187" s="64" t="s">
        <v>376</v>
      </c>
      <c r="C187" s="247" t="s">
        <v>377</v>
      </c>
      <c r="D187" s="194">
        <v>5401.64</v>
      </c>
      <c r="E187" s="194">
        <v>134298.85999999999</v>
      </c>
      <c r="F187" s="45">
        <f t="shared" si="26"/>
        <v>2486.2608393006562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22880.720000000005</v>
      </c>
      <c r="E194" s="60">
        <f t="shared" si="36"/>
        <v>30273.41</v>
      </c>
      <c r="F194" s="45">
        <f t="shared" si="26"/>
        <v>132.30969130342049</v>
      </c>
    </row>
    <row r="195" spans="1:6" ht="12.75" customHeight="1" x14ac:dyDescent="0.2">
      <c r="A195" s="63">
        <v>3291</v>
      </c>
      <c r="B195" s="183" t="s">
        <v>392</v>
      </c>
      <c r="C195" s="247" t="s">
        <v>393</v>
      </c>
      <c r="D195" s="194">
        <v>19409.560000000001</v>
      </c>
      <c r="E195" s="194">
        <v>25844.17</v>
      </c>
      <c r="F195" s="45">
        <f t="shared" si="26"/>
        <v>133.15175614491002</v>
      </c>
    </row>
    <row r="196" spans="1:6" ht="12.75" customHeight="1" x14ac:dyDescent="0.2">
      <c r="A196" s="63">
        <v>3292</v>
      </c>
      <c r="B196" s="64" t="s">
        <v>394</v>
      </c>
      <c r="C196" s="247" t="s">
        <v>395</v>
      </c>
      <c r="D196" s="194">
        <v>1845.52</v>
      </c>
      <c r="E196" s="194">
        <v>2588.7199999999998</v>
      </c>
      <c r="F196" s="45">
        <f t="shared" si="26"/>
        <v>140.27049286921843</v>
      </c>
    </row>
    <row r="197" spans="1:6" ht="12.75" customHeight="1" x14ac:dyDescent="0.2">
      <c r="A197" s="63">
        <v>3293</v>
      </c>
      <c r="B197" s="64" t="s">
        <v>396</v>
      </c>
      <c r="C197" s="247" t="s">
        <v>397</v>
      </c>
      <c r="D197" s="194">
        <v>660.08</v>
      </c>
      <c r="E197" s="194">
        <v>672.73</v>
      </c>
      <c r="F197" s="45">
        <f t="shared" si="26"/>
        <v>101.91643437159132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191.16</v>
      </c>
      <c r="E199" s="194">
        <v>382.32</v>
      </c>
      <c r="F199" s="45">
        <f t="shared" si="26"/>
        <v>200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774.4</v>
      </c>
      <c r="E201" s="194">
        <v>785.47</v>
      </c>
      <c r="F201" s="45">
        <f t="shared" si="26"/>
        <v>101.4294938016529</v>
      </c>
    </row>
    <row r="202" spans="1:6" ht="12.75" customHeight="1" x14ac:dyDescent="0.2">
      <c r="A202" s="63">
        <v>34</v>
      </c>
      <c r="B202" s="183" t="s">
        <v>406</v>
      </c>
      <c r="C202" s="247" t="s">
        <v>407</v>
      </c>
      <c r="D202" s="60">
        <f t="shared" ref="D202:E202" si="37">D203+D208+D216</f>
        <v>2221.7199999999998</v>
      </c>
      <c r="E202" s="60">
        <f t="shared" si="37"/>
        <v>2758.7999999999997</v>
      </c>
      <c r="F202" s="45">
        <f t="shared" si="26"/>
        <v>124.17406333831447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2221.7199999999998</v>
      </c>
      <c r="E216" s="60">
        <f t="shared" si="40"/>
        <v>2758.7999999999997</v>
      </c>
      <c r="F216" s="45">
        <f t="shared" si="26"/>
        <v>124.17406333831447</v>
      </c>
    </row>
    <row r="217" spans="1:6" ht="12.75" customHeight="1" x14ac:dyDescent="0.2">
      <c r="A217" s="63">
        <v>3431</v>
      </c>
      <c r="B217" s="182" t="s">
        <v>436</v>
      </c>
      <c r="C217" s="247" t="s">
        <v>437</v>
      </c>
      <c r="D217" s="194">
        <v>2221.7199999999998</v>
      </c>
      <c r="E217" s="194">
        <v>2752.64</v>
      </c>
      <c r="F217" s="45">
        <f t="shared" si="26"/>
        <v>123.89680067695299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6.16</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54946.98</v>
      </c>
      <c r="E273" s="60">
        <f t="shared" si="60"/>
        <v>23548.7</v>
      </c>
      <c r="F273" s="45">
        <f t="shared" ref="F273:F277" si="61">IF(D273&lt;&gt;0,IF(E273/D273&gt;=100,"&gt;&gt;100",E273/D273*100),"-")</f>
        <v>42.85713245750722</v>
      </c>
    </row>
    <row r="274" spans="1:6" ht="12.75" customHeight="1" x14ac:dyDescent="0.2">
      <c r="A274" s="63">
        <v>381</v>
      </c>
      <c r="B274" s="64" t="s">
        <v>541</v>
      </c>
      <c r="C274" s="247" t="s">
        <v>542</v>
      </c>
      <c r="D274" s="60">
        <f t="shared" ref="D274:E274" si="62">SUM(D275:D277)</f>
        <v>54946.98</v>
      </c>
      <c r="E274" s="60">
        <f t="shared" si="62"/>
        <v>23548.7</v>
      </c>
      <c r="F274" s="45">
        <f t="shared" si="61"/>
        <v>42.85713245750722</v>
      </c>
    </row>
    <row r="275" spans="1:6" ht="12.75" customHeight="1" x14ac:dyDescent="0.2">
      <c r="A275" s="63">
        <v>3811</v>
      </c>
      <c r="B275" s="64" t="s">
        <v>543</v>
      </c>
      <c r="C275" s="247" t="s">
        <v>544</v>
      </c>
      <c r="D275" s="194">
        <v>54946.98</v>
      </c>
      <c r="E275" s="194">
        <v>23548.7</v>
      </c>
      <c r="F275" s="45">
        <f t="shared" si="61"/>
        <v>42.85713245750722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3055262.26</v>
      </c>
      <c r="E299" s="60">
        <f>E152-E297+E298</f>
        <v>3541506.5999999996</v>
      </c>
      <c r="F299" s="45">
        <f t="shared" si="68"/>
        <v>115.91497876846748</v>
      </c>
    </row>
    <row r="300" spans="1:6" ht="12.75" customHeight="1" x14ac:dyDescent="0.2">
      <c r="A300" s="63" t="s">
        <v>582</v>
      </c>
      <c r="B300" s="64" t="s">
        <v>593</v>
      </c>
      <c r="C300" s="247" t="s">
        <v>594</v>
      </c>
      <c r="D300" s="60">
        <f>IF(D6&gt;=D299,D6-D299,0)</f>
        <v>114892.58000000007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170310.2799999998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21059.57</v>
      </c>
      <c r="E303" s="194">
        <v>33776.57</v>
      </c>
      <c r="F303" s="45">
        <f t="shared" si="68"/>
        <v>160.3858483340353</v>
      </c>
    </row>
    <row r="304" spans="1:6" ht="12.75" customHeight="1" x14ac:dyDescent="0.2">
      <c r="A304" s="63">
        <v>96</v>
      </c>
      <c r="B304" s="220" t="s">
        <v>601</v>
      </c>
      <c r="C304" s="247" t="s">
        <v>602</v>
      </c>
      <c r="D304" s="194">
        <v>55.07</v>
      </c>
      <c r="E304" s="194">
        <v>87.07000000000005</v>
      </c>
      <c r="F304" s="45">
        <f t="shared" si="68"/>
        <v>158.10786272017441</v>
      </c>
    </row>
    <row r="305" spans="1:6" ht="12" x14ac:dyDescent="0.2">
      <c r="A305" s="63">
        <v>9661</v>
      </c>
      <c r="B305" s="220" t="s">
        <v>603</v>
      </c>
      <c r="C305" s="247" t="s">
        <v>604</v>
      </c>
      <c r="D305" s="194">
        <v>55.07</v>
      </c>
      <c r="E305" s="194">
        <v>87.07000000000005</v>
      </c>
      <c r="F305" s="45">
        <f t="shared" si="68"/>
        <v>158.10786272017441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600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600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600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600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127609.58</v>
      </c>
      <c r="E360" s="60">
        <f t="shared" si="86"/>
        <v>72618.049999999988</v>
      </c>
      <c r="F360" s="45">
        <f t="shared" si="72"/>
        <v>56.906425050533031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51909.06</v>
      </c>
      <c r="E373" s="60">
        <f t="shared" si="90"/>
        <v>28230.559999999998</v>
      </c>
      <c r="F373" s="45">
        <f t="shared" si="72"/>
        <v>54.38464884550018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24009.059999999998</v>
      </c>
      <c r="E379" s="60">
        <f t="shared" si="92"/>
        <v>28230.559999999998</v>
      </c>
      <c r="F379" s="45">
        <f t="shared" si="72"/>
        <v>117.58294577130467</v>
      </c>
    </row>
    <row r="380" spans="1:6" ht="12.75" customHeight="1" x14ac:dyDescent="0.2">
      <c r="A380" s="63">
        <v>4221</v>
      </c>
      <c r="B380" s="64" t="s">
        <v>648</v>
      </c>
      <c r="C380" s="247" t="s">
        <v>740</v>
      </c>
      <c r="D380" s="194">
        <v>7689.29</v>
      </c>
      <c r="E380" s="194">
        <v>16186.53</v>
      </c>
      <c r="F380" s="45">
        <f t="shared" si="72"/>
        <v>210.50747208129752</v>
      </c>
    </row>
    <row r="381" spans="1:6" ht="12.75" customHeight="1" x14ac:dyDescent="0.2">
      <c r="A381" s="63">
        <v>4222</v>
      </c>
      <c r="B381" s="64" t="s">
        <v>741</v>
      </c>
      <c r="C381" s="247" t="s">
        <v>742</v>
      </c>
      <c r="D381" s="194">
        <v>1832</v>
      </c>
      <c r="E381" s="194">
        <v>0</v>
      </c>
      <c r="F381" s="45">
        <f t="shared" si="72"/>
        <v>0</v>
      </c>
    </row>
    <row r="382" spans="1:6" ht="12.75" customHeight="1" x14ac:dyDescent="0.2">
      <c r="A382" s="63">
        <v>4223</v>
      </c>
      <c r="B382" s="64" t="s">
        <v>652</v>
      </c>
      <c r="C382" s="247" t="s">
        <v>743</v>
      </c>
      <c r="D382" s="194">
        <v>4079</v>
      </c>
      <c r="E382" s="194">
        <v>11226.18</v>
      </c>
      <c r="F382" s="45">
        <f t="shared" si="72"/>
        <v>275.2189262074038</v>
      </c>
    </row>
    <row r="383" spans="1:6" ht="12.75" customHeight="1" x14ac:dyDescent="0.2">
      <c r="A383" s="63">
        <v>4224</v>
      </c>
      <c r="B383" s="64" t="s">
        <v>654</v>
      </c>
      <c r="C383" s="247" t="s">
        <v>744</v>
      </c>
      <c r="D383" s="194">
        <v>291.64</v>
      </c>
      <c r="E383" s="194">
        <v>239.3</v>
      </c>
      <c r="F383" s="45">
        <f t="shared" si="72"/>
        <v>82.053216294061187</v>
      </c>
    </row>
    <row r="384" spans="1:6" ht="12.75" customHeight="1" x14ac:dyDescent="0.2">
      <c r="A384" s="70">
        <v>4225</v>
      </c>
      <c r="B384" s="65" t="s">
        <v>656</v>
      </c>
      <c r="C384" s="278" t="s">
        <v>745</v>
      </c>
      <c r="D384" s="192">
        <v>10117.129999999999</v>
      </c>
      <c r="E384" s="192">
        <v>578.54999999999995</v>
      </c>
      <c r="F384" s="71">
        <f t="shared" si="72"/>
        <v>5.7185189871040505</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27900</v>
      </c>
      <c r="E388" s="60">
        <f t="shared" si="93"/>
        <v>0</v>
      </c>
      <c r="F388" s="45">
        <f t="shared" si="72"/>
        <v>0</v>
      </c>
    </row>
    <row r="389" spans="1:6" ht="12.75" customHeight="1" x14ac:dyDescent="0.2">
      <c r="A389" s="63">
        <v>4231</v>
      </c>
      <c r="B389" s="64" t="s">
        <v>666</v>
      </c>
      <c r="C389" s="247" t="s">
        <v>751</v>
      </c>
      <c r="D389" s="194">
        <v>27900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75700.52</v>
      </c>
      <c r="E412" s="60">
        <f t="shared" si="100"/>
        <v>44387.49</v>
      </c>
      <c r="F412" s="45">
        <f t="shared" si="72"/>
        <v>58.635647416953006</v>
      </c>
    </row>
    <row r="413" spans="1:6" ht="12.75" customHeight="1" x14ac:dyDescent="0.2">
      <c r="A413" s="63">
        <v>451</v>
      </c>
      <c r="B413" s="64" t="s">
        <v>785</v>
      </c>
      <c r="C413" s="247" t="s">
        <v>786</v>
      </c>
      <c r="D413" s="194">
        <v>75700.52</v>
      </c>
      <c r="E413" s="194">
        <v>44387.49</v>
      </c>
      <c r="F413" s="45">
        <f t="shared" si="72"/>
        <v>58.635647416953006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127609.58</v>
      </c>
      <c r="E418" s="60">
        <f t="shared" si="102"/>
        <v>72018.049999999988</v>
      </c>
      <c r="F418" s="45">
        <f t="shared" si="72"/>
        <v>56.436240915454775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3170154.84</v>
      </c>
      <c r="E422" s="60">
        <f>E6+E308</f>
        <v>3371796.32</v>
      </c>
      <c r="F422" s="45">
        <f t="shared" si="72"/>
        <v>106.36061928129668</v>
      </c>
    </row>
    <row r="423" spans="1:6" ht="12.75" customHeight="1" x14ac:dyDescent="0.2">
      <c r="A423" s="63" t="s">
        <v>582</v>
      </c>
      <c r="B423" s="64" t="s">
        <v>805</v>
      </c>
      <c r="C423" s="247" t="s">
        <v>806</v>
      </c>
      <c r="D423" s="60">
        <f t="shared" ref="D423:E423" si="103">D299+D360</f>
        <v>3182871.84</v>
      </c>
      <c r="E423" s="60">
        <f t="shared" si="103"/>
        <v>3614124.6499999994</v>
      </c>
      <c r="F423" s="45">
        <f t="shared" si="72"/>
        <v>113.54917293810986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12717</v>
      </c>
      <c r="E425" s="60">
        <f t="shared" si="105"/>
        <v>242328.32999999961</v>
      </c>
      <c r="F425" s="45">
        <f t="shared" si="72"/>
        <v>1905.5463552724668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21059.57</v>
      </c>
      <c r="E427" s="60">
        <f t="shared" si="107"/>
        <v>33776.57</v>
      </c>
      <c r="F427" s="45">
        <f t="shared" si="72"/>
        <v>160.3858483340353</v>
      </c>
    </row>
    <row r="428" spans="1:6" ht="24" x14ac:dyDescent="0.2">
      <c r="A428" s="249" t="s">
        <v>816</v>
      </c>
      <c r="B428" s="243" t="s">
        <v>817</v>
      </c>
      <c r="C428" s="250" t="s">
        <v>818</v>
      </c>
      <c r="D428" s="81">
        <f t="shared" ref="D428:E428" si="108">D304+D421</f>
        <v>55.07</v>
      </c>
      <c r="E428" s="81">
        <f t="shared" si="108"/>
        <v>87.07000000000005</v>
      </c>
      <c r="F428" s="61">
        <f t="shared" si="72"/>
        <v>158.10786272017441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3170154.84</v>
      </c>
      <c r="E643" s="60">
        <f>E422+E430</f>
        <v>3371796.32</v>
      </c>
      <c r="F643" s="45">
        <f t="shared" si="109"/>
        <v>106.36061928129668</v>
      </c>
    </row>
    <row r="644" spans="1:6" ht="12.75" customHeight="1" x14ac:dyDescent="0.2">
      <c r="A644" s="63" t="s">
        <v>582</v>
      </c>
      <c r="B644" s="64" t="s">
        <v>1238</v>
      </c>
      <c r="C644" s="247" t="s">
        <v>1239</v>
      </c>
      <c r="D644" s="60">
        <f>D423+D535</f>
        <v>3182871.84</v>
      </c>
      <c r="E644" s="60">
        <f>E423+E535</f>
        <v>3614124.6499999994</v>
      </c>
      <c r="F644" s="45">
        <f t="shared" si="109"/>
        <v>113.54917293810986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12717</v>
      </c>
      <c r="E646" s="60">
        <f t="shared" si="164"/>
        <v>242328.32999999961</v>
      </c>
      <c r="F646" s="45">
        <f t="shared" si="109"/>
        <v>1905.5463552724668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21059.57</v>
      </c>
      <c r="E648" s="60">
        <f>IF(E427-E426+E642-E641&gt;=0,E427-E426+E642-E641,0)</f>
        <v>33776.57</v>
      </c>
      <c r="F648" s="45">
        <f t="shared" si="109"/>
        <v>160.3858483340353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33776.57</v>
      </c>
      <c r="E650" s="60">
        <f t="shared" si="166"/>
        <v>276104.89999999962</v>
      </c>
      <c r="F650" s="45">
        <f t="shared" si="109"/>
        <v>817.44505140693559</v>
      </c>
    </row>
    <row r="651" spans="1:6" ht="24" x14ac:dyDescent="0.2">
      <c r="A651" s="249" t="s">
        <v>1252</v>
      </c>
      <c r="B651" s="184" t="s">
        <v>1253</v>
      </c>
      <c r="C651" s="250" t="s">
        <v>1252</v>
      </c>
      <c r="D651" s="196">
        <v>205134.59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15401.74</v>
      </c>
      <c r="E653" s="194">
        <v>4841.1400000000003</v>
      </c>
      <c r="F653" s="45">
        <f t="shared" ref="F653:F740" si="167">IF(D653&lt;&gt;0,IF(E653/D653&gt;=100,"&gt;&gt;100",E653/D653*100),"-")</f>
        <v>31.432422570436852</v>
      </c>
    </row>
    <row r="654" spans="1:6" ht="12.75" customHeight="1" x14ac:dyDescent="0.2">
      <c r="A654" s="63" t="s">
        <v>1257</v>
      </c>
      <c r="B654" s="64" t="s">
        <v>1258</v>
      </c>
      <c r="C654" s="247" t="s">
        <v>1257</v>
      </c>
      <c r="D654" s="194">
        <v>3249901.74</v>
      </c>
      <c r="E654" s="194">
        <v>3439007.72</v>
      </c>
      <c r="F654" s="45">
        <f t="shared" si="167"/>
        <v>105.81882146381447</v>
      </c>
    </row>
    <row r="655" spans="1:6" ht="12.75" customHeight="1" x14ac:dyDescent="0.2">
      <c r="A655" s="63" t="s">
        <v>1259</v>
      </c>
      <c r="B655" s="64" t="s">
        <v>1260</v>
      </c>
      <c r="C655" s="247" t="s">
        <v>1259</v>
      </c>
      <c r="D655" s="194">
        <v>3260462.34</v>
      </c>
      <c r="E655" s="194">
        <v>3438823.31</v>
      </c>
      <c r="F655" s="45">
        <f t="shared" si="167"/>
        <v>105.47041957245855</v>
      </c>
    </row>
    <row r="656" spans="1:6" ht="24" x14ac:dyDescent="0.2">
      <c r="A656" s="63">
        <v>11</v>
      </c>
      <c r="B656" s="64" t="s">
        <v>1261</v>
      </c>
      <c r="C656" s="247" t="s">
        <v>1262</v>
      </c>
      <c r="D656" s="60">
        <f t="shared" ref="D656:E656" si="168">+D653+D654-D655</f>
        <v>4841.140000000596</v>
      </c>
      <c r="E656" s="60">
        <f t="shared" si="168"/>
        <v>5025.5500000002794</v>
      </c>
      <c r="F656" s="45">
        <f t="shared" si="167"/>
        <v>103.8092267523695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72</v>
      </c>
      <c r="E658" s="253">
        <v>67</v>
      </c>
      <c r="F658" s="45">
        <f t="shared" si="167"/>
        <v>93.055555555555557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66</v>
      </c>
      <c r="E660" s="253">
        <v>65</v>
      </c>
      <c r="F660" s="45">
        <f t="shared" si="167"/>
        <v>98.484848484848484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29597.73</v>
      </c>
      <c r="E732" s="192">
        <v>21078.41</v>
      </c>
      <c r="F732" s="71">
        <f t="shared" si="167"/>
        <v>71.21630611536763</v>
      </c>
    </row>
    <row r="733" spans="1:6" ht="12.75" customHeight="1" x14ac:dyDescent="0.2">
      <c r="A733" s="70">
        <v>31215</v>
      </c>
      <c r="B733" s="65" t="s">
        <v>1396</v>
      </c>
      <c r="C733" s="278" t="s">
        <v>1397</v>
      </c>
      <c r="D733" s="192">
        <v>12550.48</v>
      </c>
      <c r="E733" s="192">
        <v>7063.04</v>
      </c>
      <c r="F733" s="71">
        <f t="shared" si="167"/>
        <v>56.277050758218017</v>
      </c>
    </row>
    <row r="734" spans="1:6" ht="12.75" customHeight="1" x14ac:dyDescent="0.2">
      <c r="A734" s="70">
        <v>32121</v>
      </c>
      <c r="B734" s="65" t="s">
        <v>1398</v>
      </c>
      <c r="C734" s="278" t="s">
        <v>1399</v>
      </c>
      <c r="D734" s="192">
        <v>70638.570000000007</v>
      </c>
      <c r="E734" s="192">
        <v>66819.75</v>
      </c>
      <c r="F734" s="71">
        <f t="shared" si="167"/>
        <v>94.593859983292404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617.16999999999996</v>
      </c>
      <c r="E736" s="194">
        <v>3482.89</v>
      </c>
      <c r="F736" s="45">
        <f t="shared" si="167"/>
        <v>564.33235575287199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1979.69</v>
      </c>
      <c r="E738" s="194">
        <v>3715.22</v>
      </c>
      <c r="F738" s="45">
        <f t="shared" si="167"/>
        <v>187.66675590622773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165</v>
      </c>
      <c r="E742" s="192">
        <v>165</v>
      </c>
      <c r="F742" s="71">
        <f t="shared" si="169"/>
        <v>100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3"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505869.30000000005</v>
      </c>
      <c r="E6" s="180">
        <f t="shared" si="0"/>
        <v>328698.03999999998</v>
      </c>
      <c r="F6" s="181">
        <f t="shared" ref="F6:F298" si="1">IF(D6&gt;0,IF(E6/D6&gt;=100,"&gt;&gt;100",E6/D6*100),"-")</f>
        <v>64.976870507856461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272671.48000000004</v>
      </c>
      <c r="E7" s="79">
        <f t="shared" si="2"/>
        <v>296209.83000000007</v>
      </c>
      <c r="F7" s="71">
        <f t="shared" si="1"/>
        <v>108.63249431146961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224497.74000000002</v>
      </c>
      <c r="E12" s="79">
        <f t="shared" si="3"/>
        <v>229354.19000000003</v>
      </c>
      <c r="F12" s="71">
        <f t="shared" si="1"/>
        <v>102.16325117571341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157664.44</v>
      </c>
      <c r="E13" s="79">
        <f t="shared" si="4"/>
        <v>180543.81000000003</v>
      </c>
      <c r="F13" s="71">
        <f t="shared" si="1"/>
        <v>114.51143326929017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245750.72</v>
      </c>
      <c r="E15" s="192">
        <v>271138.21000000002</v>
      </c>
      <c r="F15" s="71">
        <f t="shared" si="1"/>
        <v>110.33058621354192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88086.28</v>
      </c>
      <c r="E18" s="192">
        <v>90594.4</v>
      </c>
      <c r="F18" s="71">
        <f t="shared" si="1"/>
        <v>102.84734467161061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43409.090000000026</v>
      </c>
      <c r="E19" s="79">
        <f t="shared" si="5"/>
        <v>31140.380000000005</v>
      </c>
      <c r="F19" s="71">
        <f t="shared" si="1"/>
        <v>71.737002549465984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98391.57</v>
      </c>
      <c r="E20" s="192">
        <v>119058.45999999999</v>
      </c>
      <c r="F20" s="71">
        <f t="shared" si="1"/>
        <v>121.00473648301373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43068.51</v>
      </c>
      <c r="E21" s="192">
        <v>43068.51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136141.48000000001</v>
      </c>
      <c r="E22" s="192">
        <v>164370.85</v>
      </c>
      <c r="F22" s="71">
        <f t="shared" si="1"/>
        <v>120.73531887562849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10864.76</v>
      </c>
      <c r="E23" s="192">
        <v>11104.06</v>
      </c>
      <c r="F23" s="71">
        <f t="shared" si="1"/>
        <v>102.20253369609635</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48723.42</v>
      </c>
      <c r="E24" s="192">
        <v>49301.97</v>
      </c>
      <c r="F24" s="71">
        <f t="shared" si="1"/>
        <v>101.187416646861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699.52</v>
      </c>
      <c r="E25" s="192">
        <v>699.52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21827.53</v>
      </c>
      <c r="E26" s="192">
        <v>24763.51</v>
      </c>
      <c r="F26" s="71">
        <f t="shared" si="1"/>
        <v>113.45081188755668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316307.7</v>
      </c>
      <c r="E28" s="192">
        <v>381226.5</v>
      </c>
      <c r="F28" s="71">
        <f t="shared" si="1"/>
        <v>120.52393918959292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23424.21</v>
      </c>
      <c r="E29" s="79">
        <f t="shared" si="6"/>
        <v>17670</v>
      </c>
      <c r="F29" s="71">
        <f t="shared" si="1"/>
        <v>75.434774534552076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52287.82</v>
      </c>
      <c r="E30" s="192">
        <v>38351.93</v>
      </c>
      <c r="F30" s="71">
        <f t="shared" si="1"/>
        <v>73.347731842712122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28863.61</v>
      </c>
      <c r="E34" s="192">
        <v>20681.93</v>
      </c>
      <c r="F34" s="71">
        <f t="shared" si="1"/>
        <v>71.653996156405938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3011.75</v>
      </c>
      <c r="E47" s="192">
        <v>3011.75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3011.75</v>
      </c>
      <c r="E50" s="192">
        <v>3011.75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47822.89</v>
      </c>
      <c r="E54" s="192">
        <v>56904.44</v>
      </c>
      <c r="F54" s="71">
        <f t="shared" si="1"/>
        <v>118.98996484737749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47822.89</v>
      </c>
      <c r="E55" s="192">
        <v>56904.439999999995</v>
      </c>
      <c r="F55" s="71">
        <f t="shared" si="1"/>
        <v>118.98996484737748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23750</v>
      </c>
      <c r="E56" s="79">
        <f t="shared" si="11"/>
        <v>42750</v>
      </c>
      <c r="F56" s="71">
        <f t="shared" si="1"/>
        <v>180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23750</v>
      </c>
      <c r="E57" s="192">
        <v>42750</v>
      </c>
      <c r="F57" s="71">
        <f t="shared" si="1"/>
        <v>180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24423.74</v>
      </c>
      <c r="E63" s="79">
        <f>SUM(E64:E68)</f>
        <v>24105.64</v>
      </c>
      <c r="F63" s="71">
        <f>IF(D63&gt;0,IF(E63/D63&gt;=100,"&gt;&gt;100",E63/D63*100),"-")</f>
        <v>98.697578667313024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24423.74</v>
      </c>
      <c r="E64" s="192">
        <v>24105.64</v>
      </c>
      <c r="F64" s="71">
        <f t="shared" si="1"/>
        <v>98.697578667313024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233197.82</v>
      </c>
      <c r="E69" s="79">
        <f>E70+E82+E88+E119+E135+E147+E165+E171</f>
        <v>32488.209999999919</v>
      </c>
      <c r="F69" s="71">
        <f t="shared" si="1"/>
        <v>13.931609652268584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4841.1400000000003</v>
      </c>
      <c r="E70" s="79">
        <f t="shared" si="12"/>
        <v>5025.5499999999302</v>
      </c>
      <c r="F70" s="71">
        <f t="shared" si="1"/>
        <v>103.80922675237505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4841.1400000000003</v>
      </c>
      <c r="E71" s="79">
        <f t="shared" si="13"/>
        <v>5025.5499999999302</v>
      </c>
      <c r="F71" s="71">
        <f t="shared" si="1"/>
        <v>103.80922675237505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4841.1400000000003</v>
      </c>
      <c r="E72" s="192">
        <v>5025.5499999999302</v>
      </c>
      <c r="F72" s="71">
        <f t="shared" si="1"/>
        <v>103.80922675237505</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23167.02</v>
      </c>
      <c r="E82" s="79">
        <f>SUM(E83:E85)-E86+E87</f>
        <v>27375.589999999989</v>
      </c>
      <c r="F82" s="71">
        <f t="shared" si="1"/>
        <v>118.16621214122485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4406.3900000000003</v>
      </c>
      <c r="E85" s="192">
        <v>5958.99</v>
      </c>
      <c r="F85" s="71">
        <f t="shared" si="1"/>
        <v>135.23519252721613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18760.63</v>
      </c>
      <c r="E87" s="192">
        <v>21416.599999999991</v>
      </c>
      <c r="F87" s="71">
        <f t="shared" si="1"/>
        <v>114.15714717469506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55.070000000000007</v>
      </c>
      <c r="E147" s="79">
        <f t="shared" si="24"/>
        <v>87.070000000000007</v>
      </c>
      <c r="F147" s="71">
        <f t="shared" si="1"/>
        <v>158.10786272017432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93.37</v>
      </c>
      <c r="E161" s="192">
        <v>125.37</v>
      </c>
      <c r="F161" s="71">
        <f t="shared" si="1"/>
        <v>134.27225018742638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38.299999999999997</v>
      </c>
      <c r="E164" s="192">
        <v>38.299999999999997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205134.59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290</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204844.59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505869.30000000005</v>
      </c>
      <c r="E176" s="79">
        <f>E177+E251</f>
        <v>328698.04000000033</v>
      </c>
      <c r="F176" s="71">
        <f t="shared" si="1"/>
        <v>64.976870507856532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266916.92000000004</v>
      </c>
      <c r="E177" s="79">
        <f>E178+E197+E203+E219+E247+E248</f>
        <v>308503.63000000035</v>
      </c>
      <c r="F177" s="71">
        <f t="shared" si="1"/>
        <v>115.58039482847333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247581.28000000003</v>
      </c>
      <c r="E178" s="79">
        <f>SUM(E179:E181)+E185+E186+SUM(E194:E196)</f>
        <v>294162.84000000032</v>
      </c>
      <c r="F178" s="71">
        <f t="shared" si="1"/>
        <v>118.81465351499931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199801.56</v>
      </c>
      <c r="E179" s="192">
        <v>206957.30000000028</v>
      </c>
      <c r="F179" s="71">
        <f t="shared" si="1"/>
        <v>103.58142348838533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43166.14</v>
      </c>
      <c r="E180" s="192">
        <v>80936.20000000007</v>
      </c>
      <c r="F180" s="71">
        <f t="shared" si="1"/>
        <v>187.49927605294351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207.19</v>
      </c>
      <c r="E181" s="79">
        <f t="shared" si="28"/>
        <v>310.34999999999991</v>
      </c>
      <c r="F181" s="71">
        <f t="shared" si="1"/>
        <v>149.79004778222881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207.19</v>
      </c>
      <c r="E184" s="192">
        <v>310.34999999999991</v>
      </c>
      <c r="F184" s="71">
        <f t="shared" si="1"/>
        <v>149.79004778222881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4406.3900000000003</v>
      </c>
      <c r="E196" s="192">
        <v>5958.99</v>
      </c>
      <c r="F196" s="71">
        <f t="shared" si="1"/>
        <v>135.23519252721613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18760.64</v>
      </c>
      <c r="E247" s="192">
        <v>14340.790000000008</v>
      </c>
      <c r="F247" s="71">
        <f>IF(D247&gt;0,IF(E247/D247&gt;=100,"&gt;&gt;100",E247/D247*100),"-")</f>
        <v>76.440835707097449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238952.38</v>
      </c>
      <c r="E251" s="79">
        <f>+E252+E255-E264+E274+E291</f>
        <v>20194.409999999967</v>
      </c>
      <c r="F251" s="71">
        <f t="shared" si="1"/>
        <v>8.4512278136756649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272673.88</v>
      </c>
      <c r="E252" s="79">
        <f>E253-E254</f>
        <v>296212.24</v>
      </c>
      <c r="F252" s="71">
        <f t="shared" si="1"/>
        <v>108.63242199802929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272673.88</v>
      </c>
      <c r="E253" s="192">
        <v>296212.24</v>
      </c>
      <c r="F253" s="71">
        <f t="shared" si="1"/>
        <v>108.63242199802929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-33776.57</v>
      </c>
      <c r="E255" s="79">
        <f>E256-E260</f>
        <v>-276104.90000000002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33776.57</v>
      </c>
      <c r="E260" s="79">
        <f>SUM(E261:E263)</f>
        <v>276104.90000000002</v>
      </c>
      <c r="F260" s="71">
        <f t="shared" si="1"/>
        <v>817.44505140693684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33776.57</v>
      </c>
      <c r="E261" s="192">
        <v>276104.90000000002</v>
      </c>
      <c r="F261" s="71">
        <f t="shared" si="1"/>
        <v>817.44505140693684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55.07</v>
      </c>
      <c r="E274" s="79">
        <f>SUM(E275:E277)+SUM(E286:E290)</f>
        <v>87.07</v>
      </c>
      <c r="F274" s="71">
        <f t="shared" si="1"/>
        <v>158.10786272017432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55.07</v>
      </c>
      <c r="E288" s="192">
        <v>87.07</v>
      </c>
      <c r="F288" s="71">
        <f t="shared" si="39"/>
        <v>158.10786272017432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740945.4</v>
      </c>
      <c r="E297" s="79">
        <f t="shared" si="42"/>
        <v>928160.57</v>
      </c>
      <c r="F297" s="71">
        <f t="shared" si="1"/>
        <v>125.26706691208285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740945.4</v>
      </c>
      <c r="E298" s="193">
        <v>928160.57</v>
      </c>
      <c r="F298" s="75">
        <f t="shared" si="1"/>
        <v>125.26706691208285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93.37</v>
      </c>
      <c r="E302" s="192">
        <v>125.37</v>
      </c>
      <c r="F302" s="71">
        <f t="shared" si="43"/>
        <v>134.27225018742638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18760.63</v>
      </c>
      <c r="E308" s="192">
        <v>21416.600000000006</v>
      </c>
      <c r="F308" s="71">
        <f t="shared" si="43"/>
        <v>114.15714717469511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247581.28</v>
      </c>
      <c r="E337" s="192">
        <v>294162.84000000003</v>
      </c>
      <c r="F337" s="71">
        <f t="shared" si="43"/>
        <v>118.81465351499921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8943.83</v>
      </c>
      <c r="E379" s="192">
        <v>10171.290000000001</v>
      </c>
      <c r="F379" s="71">
        <f t="shared" si="44"/>
        <v>113.7240980653702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9816.81</v>
      </c>
      <c r="E380" s="192">
        <v>4169.5</v>
      </c>
      <c r="F380" s="71">
        <f t="shared" si="44"/>
        <v>42.473064060524756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60051.519999999997</v>
      </c>
      <c r="E387" s="192">
        <v>133344.26999999999</v>
      </c>
      <c r="F387" s="71">
        <f t="shared" si="44"/>
        <v>222.04978325278026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680893.88</v>
      </c>
      <c r="E397" s="284">
        <v>794816.3</v>
      </c>
      <c r="F397" s="289">
        <f t="shared" si="44"/>
        <v>116.73130326857984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3182871.84</v>
      </c>
      <c r="E28" s="60">
        <f t="shared" si="6"/>
        <v>3614124.65</v>
      </c>
      <c r="F28" s="45">
        <f t="shared" si="1"/>
        <v>113.54917293810989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3182871.84</v>
      </c>
      <c r="E32" s="194">
        <v>3614124.65</v>
      </c>
      <c r="F32" s="45">
        <f t="shared" si="1"/>
        <v>113.54917293810989</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3182871.84</v>
      </c>
      <c r="E141" s="81">
        <f t="shared" si="28"/>
        <v>3614124.65</v>
      </c>
      <c r="F141" s="61">
        <f t="shared" si="1"/>
        <v>113.54917293810989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12589.2</v>
      </c>
      <c r="E5" s="82">
        <f t="shared" si="0"/>
        <v>61183.47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61009.26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61009.26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61009.26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12589.2</v>
      </c>
      <c r="E22" s="83">
        <f t="shared" si="3"/>
        <v>174.21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12589.2</v>
      </c>
      <c r="E23" s="83">
        <f t="shared" si="4"/>
        <v>174.21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12589.2</v>
      </c>
      <c r="E25" s="195">
        <v>174.21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266916.92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3527336.0999999996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54858.82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3399859.23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2542310.33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853237.5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2758.8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1552.6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72618.05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3485749.3899999997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59278.67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3353277.67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2535154.59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815467.44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2655.64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73193.05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308503.62999999989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308503.63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14340.79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294162.84000000003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3285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2026-02-09T13:56:49Z</cp:lastPrinted>
  <dcterms:created xsi:type="dcterms:W3CDTF">2022-04-01T05:14:30Z</dcterms:created>
  <dcterms:modified xsi:type="dcterms:W3CDTF">2026-02-09T13:56:55Z</dcterms:modified>
</cp:coreProperties>
</file>